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SIGITAS-SURFACE\Desktop\"/>
    </mc:Choice>
  </mc:AlternateContent>
  <xr:revisionPtr revIDLastSave="0" documentId="8_{A7915C75-1E96-43F0-A3A8-F48098E212B5}" xr6:coauthVersionLast="32" xr6:coauthVersionMax="32" xr10:uidLastSave="{00000000-0000-0000-0000-000000000000}"/>
  <bookViews>
    <workbookView xWindow="0" yWindow="0" windowWidth="23040" windowHeight="904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42" i="1" l="1"/>
  <c r="E42" i="1"/>
  <c r="G42" i="1"/>
  <c r="D42" i="1"/>
  <c r="F35" i="1"/>
  <c r="E35" i="1"/>
  <c r="G35" i="1"/>
  <c r="D35" i="1"/>
  <c r="F23" i="1"/>
  <c r="E23" i="1"/>
  <c r="G23" i="1"/>
  <c r="D23" i="1"/>
  <c r="I39" i="1" l="1"/>
  <c r="I13" i="1"/>
  <c r="I14" i="1"/>
  <c r="I17" i="1"/>
  <c r="I20" i="1"/>
  <c r="I22" i="1"/>
  <c r="F16" i="1"/>
  <c r="F22" i="1"/>
  <c r="F19" i="1"/>
  <c r="F31" i="1"/>
  <c r="F18" i="1"/>
  <c r="F27" i="1"/>
  <c r="F34" i="1"/>
  <c r="F30" i="1"/>
  <c r="F25" i="1"/>
  <c r="F26" i="1"/>
  <c r="F21" i="1"/>
  <c r="F28" i="1"/>
  <c r="F33" i="1"/>
  <c r="F38" i="1"/>
  <c r="F32" i="1"/>
  <c r="F37" i="1"/>
  <c r="F40" i="1"/>
  <c r="F41" i="1"/>
  <c r="I29" i="1" l="1"/>
  <c r="I31" i="1"/>
  <c r="I26" i="1" l="1"/>
  <c r="I34" i="1"/>
  <c r="I40" i="1"/>
  <c r="F15" i="1"/>
  <c r="I19" i="1" l="1"/>
  <c r="I15" i="1"/>
  <c r="I38" i="1"/>
  <c r="I25" i="1" l="1"/>
  <c r="I33" i="1"/>
  <c r="I27" i="1"/>
  <c r="I30" i="1"/>
  <c r="I41" i="1"/>
  <c r="I21" i="1" l="1"/>
</calcChain>
</file>

<file path=xl/sharedStrings.xml><?xml version="1.0" encoding="utf-8"?>
<sst xmlns="http://schemas.openxmlformats.org/spreadsheetml/2006/main" count="131" uniqueCount="74">
  <si>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</si>
  <si>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</si>
  <si>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</si>
  <si>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</si>
  <si>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</si>
  <si>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</si>
  <si>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</si>
  <si>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</si>
  <si>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</si>
  <si>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</si>
  <si>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</si>
  <si>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</si>
  <si>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</si>
  <si>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</si>
  <si>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</si>
  <si>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</si>
  <si>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</si>
  <si>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</si>
  <si>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</si>
  <si>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</si>
  <si>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</si>
  <si>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</si>
  <si>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</si>
  <si>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</si>
  <si>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</si>
  <si>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</si>
  <si>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</si>
  <si>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</si>
  <si>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</si>
  <si>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</si>
  <si>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</si>
  <si>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</si>
  <si>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</si>
  <si>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</si>
  <si>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</si>
  <si>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NCG Distribution</t>
  </si>
  <si>
    <t>Triušis Peteris (Peter Rabbit)</t>
  </si>
  <si>
    <t>Sengirė</t>
  </si>
  <si>
    <t>VšĮ Sengirė</t>
  </si>
  <si>
    <t>Pagrobta princesė (Vykradena pryntsesa: Ruslan i Ludmila)</t>
  </si>
  <si>
    <t>Lino: nuotykiai katino kailyje (Lino)</t>
  </si>
  <si>
    <t>Tylos zona (A Quiet Place)</t>
  </si>
  <si>
    <t>Telma (Thelma)</t>
  </si>
  <si>
    <t>Kino Aljansas</t>
  </si>
  <si>
    <t>Tiesa arba drąsa (Truth or Dare)</t>
  </si>
  <si>
    <t>100 metų kartu</t>
  </si>
  <si>
    <t>UAB 100 metų kartu</t>
  </si>
  <si>
    <t>Burbuliai. Dežavu (Smeshariki. Dezhavyu)</t>
  </si>
  <si>
    <t>Vinčesterio košmaras (Winchester)</t>
  </si>
  <si>
    <t>BestFilm</t>
  </si>
  <si>
    <t>Keršytojai. Begalybės karas (Avengers: Infinity War)</t>
  </si>
  <si>
    <t>Sobiboras (Sobibor)</t>
  </si>
  <si>
    <t>Vasara, 1993 - ieji (Estiu 1993)</t>
  </si>
  <si>
    <t>Vaiduoklių byla (Ghost Stories)</t>
  </si>
  <si>
    <t>Žemė: viena nuostabi diena (Earth: One amazing day)</t>
  </si>
  <si>
    <t>May 11 - 17</t>
  </si>
  <si>
    <t>Gegužės 11 - 17 d.</t>
  </si>
  <si>
    <t>Aš graži (I feel pretty)</t>
  </si>
  <si>
    <t>Džimas Saga ir mašinistas Lukas (Jim Knopf und Lukas der Lokomotivführer)</t>
  </si>
  <si>
    <t>Pagonių žiedas (The Pagan King)</t>
  </si>
  <si>
    <t>Anon (Anon)</t>
  </si>
  <si>
    <t>P</t>
  </si>
  <si>
    <t>Deadpool 2</t>
  </si>
  <si>
    <t>Pre-view</t>
  </si>
  <si>
    <t>Teris ir Užburta Aušros Karalystė (Here comes the Grump)</t>
  </si>
  <si>
    <t>Knygų klubas (Book club)</t>
  </si>
  <si>
    <t>Gyvenimo kova (Journeymen)</t>
  </si>
  <si>
    <t>Trys stendai prie Ebingo, Misūryje (Three Billboards Outside Ebbing, Missouri)</t>
  </si>
  <si>
    <t>Solo. Žvaigždžių karų istorija (Solo: A Star Wars Story)</t>
  </si>
  <si>
    <t>May 18 - 24</t>
  </si>
  <si>
    <t>Gegužės 18 - 24 d.</t>
  </si>
  <si>
    <t>May 18 - 24 Lithuanian top</t>
  </si>
  <si>
    <t>Gegužės 18 - 24 d. Lietuvos kino teatruose rodytų filmų topas</t>
  </si>
  <si>
    <t>Total 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</si>
</sst>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  <xf numFmtId="0" fontId="27" fillId="0" borderId="0"/>
  </cellStyleXfs>
  <cellXfs count="93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0" fontId="20" fillId="2" borderId="7" xfId="0" applyNumberFormat="1" applyFont="1" applyFill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3" fontId="11" fillId="0" borderId="0" xfId="0" applyNumberFormat="1" applyFont="1"/>
    <xf numFmtId="165" fontId="12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8" fontId="11" fillId="0" borderId="0" xfId="0" applyNumberFormat="1" applyFont="1"/>
    <xf numFmtId="0" fontId="2" fillId="0" borderId="0" xfId="20"/>
    <xf numFmtId="4" fontId="2" fillId="0" borderId="0" xfId="20" applyNumberFormat="1"/>
    <xf numFmtId="3" fontId="20" fillId="2" borderId="7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10" fontId="25" fillId="2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1" fontId="15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1" fontId="12" fillId="0" borderId="7" xfId="0" applyNumberFormat="1" applyFont="1" applyBorder="1" applyAlignment="1">
      <alignment horizontal="center" vertical="center"/>
    </xf>
    <xf numFmtId="3" fontId="20" fillId="2" borderId="8" xfId="0" applyNumberFormat="1" applyFont="1" applyFill="1" applyBorder="1" applyAlignment="1">
      <alignment horizontal="center" vertical="center"/>
    </xf>
    <xf numFmtId="0" fontId="0" fillId="0" borderId="0" xfId="0" applyFont="1"/>
    <xf numFmtId="4" fontId="0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22" fillId="0" borderId="0" xfId="0" applyFont="1"/>
    <xf numFmtId="0" fontId="12" fillId="2" borderId="8" xfId="0" applyFont="1" applyFill="1" applyBorder="1" applyAlignment="1">
      <alignment horizontal="left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5">
    <cellStyle name="Comma 2" xfId="9" xr:uid="{00000000-0005-0000-0000-000000000000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1"/>
  <sheetViews>
    <sheetView tabSelected="1" topLeftCell="A8" zoomScale="60" zoomScaleNormal="60" workbookViewId="0">
      <selection activeCell="F42" sqref="F42"/>
    </sheetView>
  </sheetViews>
  <sheetFormatPr defaultColWidth="8.86328125" defaultRowHeight="14.25"/>
  <cols>
    <col min="1" max="1" width="4.1328125" style="1" customWidth="1"/>
    <col min="2" max="2" width="4.796875" style="1" customWidth="1"/>
    <col min="3" max="3" width="29.46484375" style="1" customWidth="1"/>
    <col min="4" max="4" width="13.33203125" style="1" customWidth="1"/>
    <col min="5" max="5" width="14" style="1" customWidth="1"/>
    <col min="6" max="6" width="15.33203125" style="1" customWidth="1"/>
    <col min="7" max="7" width="12.33203125" style="1" customWidth="1"/>
    <col min="8" max="8" width="10.86328125" style="1" customWidth="1"/>
    <col min="9" max="9" width="12" style="1" customWidth="1"/>
    <col min="10" max="10" width="10.53125" style="1" customWidth="1"/>
    <col min="11" max="11" width="12.1328125" style="1" bestFit="1" customWidth="1"/>
    <col min="12" max="12" width="13.46484375" style="1" customWidth="1"/>
    <col min="13" max="13" width="13" style="1" customWidth="1"/>
    <col min="14" max="14" width="14" style="1" customWidth="1"/>
    <col min="15" max="15" width="15.46484375" style="1" customWidth="1"/>
    <col min="16" max="16" width="4.86328125" style="1" customWidth="1"/>
    <col min="17" max="17" width="5.86328125" style="1" customWidth="1"/>
    <col min="18" max="18" width="15.796875" style="1" customWidth="1"/>
    <col min="19" max="19" width="5.6640625" style="1" customWidth="1"/>
    <col min="20" max="20" width="13.1328125" style="1" customWidth="1"/>
    <col min="21" max="21" width="14.33203125" style="1" customWidth="1"/>
    <col min="22" max="22" width="12.1328125" style="1" customWidth="1"/>
    <col min="23" max="23" width="11" style="1" customWidth="1"/>
    <col min="24" max="24" width="8.86328125" style="1"/>
    <col min="25" max="25" width="11.6640625" style="1" customWidth="1"/>
    <col min="26" max="16384" width="8.86328125" style="1"/>
  </cols>
  <sheetData>
    <row r="1" spans="1:25" ht="19.5" customHeight="1">
      <c r="E1" s="2" t="s">
        <v>71</v>
      </c>
      <c r="F1" s="2"/>
      <c r="G1" s="2"/>
      <c r="H1" s="2"/>
      <c r="I1" s="2"/>
    </row>
    <row r="2" spans="1:25" ht="19.5" customHeight="1">
      <c r="E2" s="2" t="s">
        <v>72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90"/>
      <c r="B5" s="90"/>
      <c r="C5" s="87" t="s">
        <v>0</v>
      </c>
      <c r="D5" s="3"/>
      <c r="E5" s="3"/>
      <c r="F5" s="87" t="s">
        <v>3</v>
      </c>
      <c r="G5" s="3"/>
      <c r="H5" s="87" t="s">
        <v>5</v>
      </c>
      <c r="I5" s="87" t="s">
        <v>6</v>
      </c>
      <c r="J5" s="87" t="s">
        <v>7</v>
      </c>
      <c r="K5" s="87" t="s">
        <v>8</v>
      </c>
      <c r="L5" s="87" t="s">
        <v>10</v>
      </c>
      <c r="M5" s="87" t="s">
        <v>9</v>
      </c>
      <c r="N5" s="87" t="s">
        <v>11</v>
      </c>
      <c r="O5" s="87" t="s">
        <v>12</v>
      </c>
    </row>
    <row r="6" spans="1:25">
      <c r="A6" s="91"/>
      <c r="B6" s="91"/>
      <c r="C6" s="88"/>
      <c r="D6" s="55" t="s">
        <v>69</v>
      </c>
      <c r="E6" s="55" t="s">
        <v>55</v>
      </c>
      <c r="F6" s="88"/>
      <c r="G6" s="55" t="s">
        <v>69</v>
      </c>
      <c r="H6" s="88"/>
      <c r="I6" s="88"/>
      <c r="J6" s="88"/>
      <c r="K6" s="88"/>
      <c r="L6" s="88"/>
      <c r="M6" s="88"/>
      <c r="N6" s="88"/>
      <c r="O6" s="88"/>
    </row>
    <row r="7" spans="1:25">
      <c r="A7" s="91"/>
      <c r="B7" s="91"/>
      <c r="C7" s="88"/>
      <c r="D7" s="4" t="s">
        <v>1</v>
      </c>
      <c r="E7" s="4" t="s">
        <v>1</v>
      </c>
      <c r="F7" s="88"/>
      <c r="G7" s="4" t="s">
        <v>4</v>
      </c>
      <c r="H7" s="88"/>
      <c r="I7" s="88"/>
      <c r="J7" s="88"/>
      <c r="K7" s="88"/>
      <c r="L7" s="88"/>
      <c r="M7" s="88"/>
      <c r="N7" s="88"/>
      <c r="O7" s="88"/>
    </row>
    <row r="8" spans="1:25" ht="18" customHeight="1" thickBot="1">
      <c r="A8" s="92"/>
      <c r="B8" s="92"/>
      <c r="C8" s="89"/>
      <c r="D8" s="5" t="s">
        <v>2</v>
      </c>
      <c r="E8" s="5" t="s">
        <v>2</v>
      </c>
      <c r="F8" s="89"/>
      <c r="G8" s="6"/>
      <c r="H8" s="89"/>
      <c r="I8" s="89"/>
      <c r="J8" s="89"/>
      <c r="K8" s="89"/>
      <c r="L8" s="89"/>
      <c r="M8" s="89"/>
      <c r="N8" s="89"/>
      <c r="O8" s="89"/>
    </row>
    <row r="9" spans="1:25" ht="15" customHeight="1">
      <c r="A9" s="90"/>
      <c r="B9" s="90"/>
      <c r="C9" s="87" t="s">
        <v>13</v>
      </c>
      <c r="D9" s="3"/>
      <c r="E9" s="38"/>
      <c r="F9" s="87" t="s">
        <v>15</v>
      </c>
      <c r="G9" s="37"/>
      <c r="H9" s="8" t="s">
        <v>18</v>
      </c>
      <c r="I9" s="87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87" t="s">
        <v>26</v>
      </c>
    </row>
    <row r="10" spans="1:25">
      <c r="A10" s="91"/>
      <c r="B10" s="91"/>
      <c r="C10" s="88"/>
      <c r="D10" s="54" t="s">
        <v>70</v>
      </c>
      <c r="E10" s="67" t="s">
        <v>56</v>
      </c>
      <c r="F10" s="88"/>
      <c r="G10" s="67" t="s">
        <v>70</v>
      </c>
      <c r="H10" s="4" t="s">
        <v>17</v>
      </c>
      <c r="I10" s="88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88"/>
    </row>
    <row r="11" spans="1:25">
      <c r="A11" s="91"/>
      <c r="B11" s="91"/>
      <c r="C11" s="88"/>
      <c r="D11" s="4" t="s">
        <v>14</v>
      </c>
      <c r="E11" s="4" t="s">
        <v>14</v>
      </c>
      <c r="F11" s="88"/>
      <c r="G11" s="38" t="s">
        <v>16</v>
      </c>
      <c r="H11" s="6"/>
      <c r="I11" s="88"/>
      <c r="J11" s="6"/>
      <c r="K11" s="6"/>
      <c r="L11" s="10" t="s">
        <v>2</v>
      </c>
      <c r="M11" s="4" t="s">
        <v>17</v>
      </c>
      <c r="N11" s="6"/>
      <c r="O11" s="88"/>
    </row>
    <row r="12" spans="1:25" ht="14.65" thickBot="1">
      <c r="A12" s="91"/>
      <c r="B12" s="92"/>
      <c r="C12" s="89"/>
      <c r="D12" s="5" t="s">
        <v>2</v>
      </c>
      <c r="E12" s="5" t="s">
        <v>2</v>
      </c>
      <c r="F12" s="89"/>
      <c r="G12" s="39" t="s">
        <v>17</v>
      </c>
      <c r="H12" s="11"/>
      <c r="I12" s="89"/>
      <c r="J12" s="11"/>
      <c r="K12" s="11"/>
      <c r="L12" s="11"/>
      <c r="M12" s="11"/>
      <c r="N12" s="11"/>
      <c r="O12" s="89"/>
    </row>
    <row r="13" spans="1:25" s="42" customFormat="1" ht="25.25" customHeight="1">
      <c r="A13" s="44">
        <v>1</v>
      </c>
      <c r="B13" s="66" t="s">
        <v>34</v>
      </c>
      <c r="C13" s="85" t="s">
        <v>62</v>
      </c>
      <c r="D13" s="63">
        <v>176818.05</v>
      </c>
      <c r="E13" s="60" t="s">
        <v>31</v>
      </c>
      <c r="F13" s="34" t="s">
        <v>31</v>
      </c>
      <c r="G13" s="63">
        <v>29650</v>
      </c>
      <c r="H13" s="64">
        <v>484</v>
      </c>
      <c r="I13" s="45">
        <f>G13/H13</f>
        <v>61.260330578512395</v>
      </c>
      <c r="J13" s="61">
        <v>17</v>
      </c>
      <c r="K13" s="45">
        <v>1</v>
      </c>
      <c r="L13" s="63">
        <v>192399</v>
      </c>
      <c r="M13" s="63">
        <v>32352</v>
      </c>
      <c r="N13" s="62">
        <v>43238</v>
      </c>
      <c r="O13" s="58" t="s">
        <v>28</v>
      </c>
      <c r="P13" s="73"/>
      <c r="Q13" s="73"/>
      <c r="U13" s="43"/>
      <c r="V13" s="47"/>
      <c r="W13" s="47"/>
      <c r="Y13" s="43"/>
    </row>
    <row r="14" spans="1:25" s="42" customFormat="1" ht="25.25" customHeight="1">
      <c r="A14" s="56">
        <v>2</v>
      </c>
      <c r="B14" s="66" t="s">
        <v>34</v>
      </c>
      <c r="C14" s="68" t="s">
        <v>64</v>
      </c>
      <c r="D14" s="63">
        <v>18541.36</v>
      </c>
      <c r="E14" s="60" t="s">
        <v>31</v>
      </c>
      <c r="F14" s="34" t="s">
        <v>31</v>
      </c>
      <c r="G14" s="63">
        <v>4323</v>
      </c>
      <c r="H14" s="64">
        <v>279</v>
      </c>
      <c r="I14" s="61">
        <f>G14/H14</f>
        <v>15.494623655913978</v>
      </c>
      <c r="J14" s="61">
        <v>16</v>
      </c>
      <c r="K14" s="61">
        <v>1</v>
      </c>
      <c r="L14" s="63">
        <v>18541.36</v>
      </c>
      <c r="M14" s="63">
        <v>4323</v>
      </c>
      <c r="N14" s="62">
        <v>43238</v>
      </c>
      <c r="O14" s="58" t="s">
        <v>27</v>
      </c>
      <c r="U14" s="43"/>
      <c r="V14" s="47"/>
      <c r="W14" s="47"/>
      <c r="Y14" s="43"/>
    </row>
    <row r="15" spans="1:25" s="42" customFormat="1" ht="25.25" customHeight="1">
      <c r="A15" s="56">
        <v>3</v>
      </c>
      <c r="B15" s="66">
        <v>1</v>
      </c>
      <c r="C15" s="81" t="s">
        <v>50</v>
      </c>
      <c r="D15" s="63">
        <v>18119.330000000002</v>
      </c>
      <c r="E15" s="60">
        <v>43988.39</v>
      </c>
      <c r="F15" s="34">
        <f>(D15-E15)/E15</f>
        <v>-0.58808835695054984</v>
      </c>
      <c r="G15" s="63">
        <v>3119</v>
      </c>
      <c r="H15" s="64">
        <v>198</v>
      </c>
      <c r="I15" s="61">
        <f>G15/H15</f>
        <v>15.752525252525253</v>
      </c>
      <c r="J15" s="61">
        <v>15</v>
      </c>
      <c r="K15" s="61">
        <v>4</v>
      </c>
      <c r="L15" s="63">
        <v>321626</v>
      </c>
      <c r="M15" s="63">
        <v>53357</v>
      </c>
      <c r="N15" s="62">
        <v>43217</v>
      </c>
      <c r="O15" s="58" t="s">
        <v>28</v>
      </c>
      <c r="P15" s="51"/>
      <c r="Q15" s="52"/>
      <c r="U15" s="43"/>
      <c r="V15" s="47"/>
      <c r="W15" s="47"/>
      <c r="Y15" s="43"/>
    </row>
    <row r="16" spans="1:25" s="42" customFormat="1" ht="25.25" customHeight="1">
      <c r="A16" s="75">
        <v>4</v>
      </c>
      <c r="B16" s="66">
        <v>2</v>
      </c>
      <c r="C16" s="68" t="s">
        <v>57</v>
      </c>
      <c r="D16" s="63">
        <v>15659</v>
      </c>
      <c r="E16" s="60">
        <v>25785</v>
      </c>
      <c r="F16" s="34">
        <f>(D16-E16)/E16</f>
        <v>-0.39270893930579792</v>
      </c>
      <c r="G16" s="63">
        <v>2988</v>
      </c>
      <c r="H16" s="61" t="s">
        <v>31</v>
      </c>
      <c r="I16" s="61" t="s">
        <v>31</v>
      </c>
      <c r="J16" s="61">
        <v>12</v>
      </c>
      <c r="K16" s="61">
        <v>2</v>
      </c>
      <c r="L16" s="63">
        <v>41444</v>
      </c>
      <c r="M16" s="63">
        <v>8734</v>
      </c>
      <c r="N16" s="62">
        <v>43231</v>
      </c>
      <c r="O16" s="58" t="s">
        <v>33</v>
      </c>
      <c r="U16" s="43"/>
      <c r="V16" s="47"/>
      <c r="W16" s="47"/>
      <c r="Y16" s="43"/>
    </row>
    <row r="17" spans="1:25" s="42" customFormat="1" ht="25.25" customHeight="1">
      <c r="A17" s="75">
        <v>5</v>
      </c>
      <c r="B17" s="66" t="s">
        <v>34</v>
      </c>
      <c r="C17" s="68" t="s">
        <v>65</v>
      </c>
      <c r="D17" s="63">
        <v>11084.43</v>
      </c>
      <c r="E17" s="60" t="s">
        <v>31</v>
      </c>
      <c r="F17" s="34" t="s">
        <v>31</v>
      </c>
      <c r="G17" s="63">
        <v>2058</v>
      </c>
      <c r="H17" s="64">
        <v>161</v>
      </c>
      <c r="I17" s="61">
        <f>G17/H17</f>
        <v>12.782608695652174</v>
      </c>
      <c r="J17" s="61">
        <v>13</v>
      </c>
      <c r="K17" s="61">
        <v>1</v>
      </c>
      <c r="L17" s="63">
        <v>11084.43</v>
      </c>
      <c r="M17" s="63">
        <v>2058</v>
      </c>
      <c r="N17" s="62">
        <v>43238</v>
      </c>
      <c r="O17" s="58" t="s">
        <v>27</v>
      </c>
      <c r="U17" s="43"/>
      <c r="V17" s="47"/>
      <c r="W17" s="47"/>
      <c r="Y17" s="43"/>
    </row>
    <row r="18" spans="1:25" s="42" customFormat="1" ht="25.25" customHeight="1">
      <c r="A18" s="75">
        <v>6</v>
      </c>
      <c r="B18" s="66">
        <v>7</v>
      </c>
      <c r="C18" s="86" t="s">
        <v>58</v>
      </c>
      <c r="D18" s="63">
        <v>5404</v>
      </c>
      <c r="E18" s="60">
        <v>8466</v>
      </c>
      <c r="F18" s="34">
        <f>(D18-E18)/E18</f>
        <v>-0.36168202220647294</v>
      </c>
      <c r="G18" s="63">
        <v>1368</v>
      </c>
      <c r="H18" s="61" t="s">
        <v>31</v>
      </c>
      <c r="I18" s="61" t="s">
        <v>31</v>
      </c>
      <c r="J18" s="61">
        <v>12</v>
      </c>
      <c r="K18" s="61">
        <v>2</v>
      </c>
      <c r="L18" s="63">
        <v>13869</v>
      </c>
      <c r="M18" s="63">
        <v>3431</v>
      </c>
      <c r="N18" s="62">
        <v>43231</v>
      </c>
      <c r="O18" s="58" t="s">
        <v>33</v>
      </c>
      <c r="P18" s="74"/>
      <c r="U18" s="43"/>
      <c r="V18" s="47"/>
      <c r="W18" s="47"/>
      <c r="Y18" s="43"/>
    </row>
    <row r="19" spans="1:25" s="42" customFormat="1" ht="25.25" customHeight="1">
      <c r="A19" s="75">
        <v>7</v>
      </c>
      <c r="B19" s="66">
        <v>5</v>
      </c>
      <c r="C19" s="81" t="s">
        <v>51</v>
      </c>
      <c r="D19" s="63">
        <v>5322.26</v>
      </c>
      <c r="E19" s="60">
        <v>10092.17</v>
      </c>
      <c r="F19" s="34">
        <f>(D19-E19)/E19</f>
        <v>-0.47263472573291965</v>
      </c>
      <c r="G19" s="63">
        <v>902</v>
      </c>
      <c r="H19" s="64">
        <v>65</v>
      </c>
      <c r="I19" s="61">
        <f>G19/H19</f>
        <v>13.876923076923077</v>
      </c>
      <c r="J19" s="61">
        <v>4</v>
      </c>
      <c r="K19" s="61">
        <v>3</v>
      </c>
      <c r="L19" s="63">
        <v>30507.64</v>
      </c>
      <c r="M19" s="63">
        <v>5716</v>
      </c>
      <c r="N19" s="62">
        <v>43224</v>
      </c>
      <c r="O19" s="58" t="s">
        <v>27</v>
      </c>
      <c r="P19" s="74"/>
      <c r="U19" s="43"/>
      <c r="V19" s="47"/>
      <c r="W19" s="47"/>
      <c r="Y19" s="43"/>
    </row>
    <row r="20" spans="1:25" s="42" customFormat="1" ht="25.25" customHeight="1">
      <c r="A20" s="75">
        <v>8</v>
      </c>
      <c r="B20" s="66" t="s">
        <v>34</v>
      </c>
      <c r="C20" s="85" t="s">
        <v>66</v>
      </c>
      <c r="D20" s="63">
        <v>5006.84</v>
      </c>
      <c r="E20" s="60" t="s">
        <v>31</v>
      </c>
      <c r="F20" s="34" t="s">
        <v>31</v>
      </c>
      <c r="G20" s="63">
        <v>934</v>
      </c>
      <c r="H20" s="64">
        <v>128</v>
      </c>
      <c r="I20" s="61">
        <f>G20/H20</f>
        <v>7.296875</v>
      </c>
      <c r="J20" s="61">
        <v>12</v>
      </c>
      <c r="K20" s="61">
        <v>1</v>
      </c>
      <c r="L20" s="63">
        <v>5007</v>
      </c>
      <c r="M20" s="63">
        <v>934</v>
      </c>
      <c r="N20" s="62">
        <v>43238</v>
      </c>
      <c r="O20" s="58" t="s">
        <v>28</v>
      </c>
      <c r="U20" s="50"/>
      <c r="V20" s="47"/>
      <c r="W20" s="47"/>
      <c r="Y20" s="43"/>
    </row>
    <row r="21" spans="1:25" s="42" customFormat="1" ht="25.25" customHeight="1">
      <c r="A21" s="75">
        <v>9</v>
      </c>
      <c r="B21" s="66">
        <v>14</v>
      </c>
      <c r="C21" s="81" t="s">
        <v>37</v>
      </c>
      <c r="D21" s="82">
        <v>4223.21</v>
      </c>
      <c r="E21" s="80">
        <v>3307.34</v>
      </c>
      <c r="F21" s="34">
        <f>(D21-E21)/E21</f>
        <v>0.27692042547787643</v>
      </c>
      <c r="G21" s="82">
        <v>1031</v>
      </c>
      <c r="H21" s="84">
        <v>57</v>
      </c>
      <c r="I21" s="79">
        <f>G21/H21</f>
        <v>18.087719298245613</v>
      </c>
      <c r="J21" s="79">
        <v>8</v>
      </c>
      <c r="K21" s="79">
        <v>8</v>
      </c>
      <c r="L21" s="82">
        <v>207876.21</v>
      </c>
      <c r="M21" s="82">
        <v>46093</v>
      </c>
      <c r="N21" s="62">
        <v>43189</v>
      </c>
      <c r="O21" s="58" t="s">
        <v>38</v>
      </c>
      <c r="P21" s="73"/>
      <c r="R21" s="46"/>
      <c r="T21" s="43"/>
      <c r="W21" s="47"/>
      <c r="Y21" s="43"/>
    </row>
    <row r="22" spans="1:25" s="42" customFormat="1" ht="25.25" customHeight="1">
      <c r="A22" s="75">
        <v>10</v>
      </c>
      <c r="B22" s="66">
        <v>4</v>
      </c>
      <c r="C22" s="86" t="s">
        <v>59</v>
      </c>
      <c r="D22" s="82">
        <v>3668</v>
      </c>
      <c r="E22" s="80">
        <v>10992.72</v>
      </c>
      <c r="F22" s="34">
        <f>(D22-E22)/E22</f>
        <v>-0.66632462211354426</v>
      </c>
      <c r="G22" s="82">
        <v>802</v>
      </c>
      <c r="H22" s="82">
        <v>183</v>
      </c>
      <c r="I22" s="79">
        <f>G22/H22</f>
        <v>4.3825136612021858</v>
      </c>
      <c r="J22" s="79">
        <v>15</v>
      </c>
      <c r="K22" s="79">
        <v>2</v>
      </c>
      <c r="L22" s="82">
        <v>14676</v>
      </c>
      <c r="M22" s="82">
        <v>3224</v>
      </c>
      <c r="N22" s="62">
        <v>43231</v>
      </c>
      <c r="O22" s="58" t="s">
        <v>49</v>
      </c>
      <c r="P22" s="43"/>
      <c r="R22" s="46"/>
      <c r="T22" s="43"/>
      <c r="W22" s="47"/>
      <c r="Y22" s="43"/>
    </row>
    <row r="23" spans="1:25" ht="25.25" customHeight="1">
      <c r="A23" s="14"/>
      <c r="B23" s="14"/>
      <c r="C23" s="15" t="s">
        <v>30</v>
      </c>
      <c r="D23" s="16">
        <f>SUM(D13:D22)</f>
        <v>263846.48</v>
      </c>
      <c r="E23" s="57">
        <f t="shared" ref="E23:G23" si="0">SUM(E13:E22)</f>
        <v>102631.62</v>
      </c>
      <c r="F23" s="59">
        <f>(D23-E23)/E23</f>
        <v>1.5708108280859252</v>
      </c>
      <c r="G23" s="57">
        <f t="shared" si="0"/>
        <v>47175</v>
      </c>
      <c r="H23" s="17"/>
      <c r="I23" s="18"/>
      <c r="J23" s="17"/>
      <c r="K23" s="19"/>
      <c r="L23" s="20"/>
      <c r="M23" s="12"/>
      <c r="N23" s="21"/>
      <c r="O23" s="22"/>
    </row>
    <row r="24" spans="1:25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5" s="42" customFormat="1" ht="25.25" customHeight="1">
      <c r="A25" s="75">
        <v>11</v>
      </c>
      <c r="B25" s="66">
        <v>11</v>
      </c>
      <c r="C25" s="77" t="s">
        <v>36</v>
      </c>
      <c r="D25" s="80">
        <v>3568.34</v>
      </c>
      <c r="E25" s="70">
        <v>4673.38</v>
      </c>
      <c r="F25" s="34">
        <f>(D25-E25)/E25</f>
        <v>-0.23645412955933393</v>
      </c>
      <c r="G25" s="80">
        <v>746</v>
      </c>
      <c r="H25" s="79">
        <v>61</v>
      </c>
      <c r="I25" s="79">
        <f>G25/H25</f>
        <v>12.229508196721312</v>
      </c>
      <c r="J25" s="79">
        <v>8</v>
      </c>
      <c r="K25" s="79">
        <v>9</v>
      </c>
      <c r="L25" s="80">
        <v>249258.26</v>
      </c>
      <c r="M25" s="80">
        <v>55458</v>
      </c>
      <c r="N25" s="62">
        <v>43182</v>
      </c>
      <c r="O25" s="58" t="s">
        <v>27</v>
      </c>
      <c r="P25" s="71"/>
      <c r="R25" s="46"/>
      <c r="T25" s="43"/>
      <c r="W25" s="47"/>
      <c r="Y25" s="43"/>
    </row>
    <row r="26" spans="1:25" s="42" customFormat="1" ht="25.25" customHeight="1">
      <c r="A26" s="75">
        <v>12</v>
      </c>
      <c r="B26" s="66">
        <v>12</v>
      </c>
      <c r="C26" s="65" t="s">
        <v>54</v>
      </c>
      <c r="D26" s="82">
        <v>2984</v>
      </c>
      <c r="E26" s="80">
        <v>4186.79</v>
      </c>
      <c r="F26" s="34">
        <f>(D26-E26)/E26</f>
        <v>-0.28728214216619413</v>
      </c>
      <c r="G26" s="82">
        <v>741</v>
      </c>
      <c r="H26" s="84">
        <v>48</v>
      </c>
      <c r="I26" s="79">
        <f>G26/H26</f>
        <v>15.4375</v>
      </c>
      <c r="J26" s="79">
        <v>9</v>
      </c>
      <c r="K26" s="79">
        <v>3</v>
      </c>
      <c r="L26" s="82">
        <v>13344</v>
      </c>
      <c r="M26" s="82">
        <v>3205</v>
      </c>
      <c r="N26" s="62">
        <v>43224</v>
      </c>
      <c r="O26" s="58" t="s">
        <v>49</v>
      </c>
      <c r="P26" s="73"/>
      <c r="R26" s="46"/>
      <c r="T26" s="43"/>
      <c r="W26" s="47"/>
      <c r="Y26" s="43"/>
    </row>
    <row r="27" spans="1:25" s="42" customFormat="1" ht="25.25" customHeight="1">
      <c r="A27" s="75">
        <v>13</v>
      </c>
      <c r="B27" s="66">
        <v>8</v>
      </c>
      <c r="C27" s="81" t="s">
        <v>40</v>
      </c>
      <c r="D27" s="82">
        <v>2541.0300000000002</v>
      </c>
      <c r="E27" s="80">
        <v>5859.57</v>
      </c>
      <c r="F27" s="34">
        <f>(D27-E27)/E27</f>
        <v>-0.56634531202801563</v>
      </c>
      <c r="G27" s="82">
        <v>577</v>
      </c>
      <c r="H27" s="84">
        <v>49</v>
      </c>
      <c r="I27" s="79">
        <f>G27/H27</f>
        <v>11.775510204081632</v>
      </c>
      <c r="J27" s="79">
        <v>8</v>
      </c>
      <c r="K27" s="79">
        <v>6</v>
      </c>
      <c r="L27" s="82">
        <v>59731.19</v>
      </c>
      <c r="M27" s="82">
        <v>14048</v>
      </c>
      <c r="N27" s="62">
        <v>43203</v>
      </c>
      <c r="O27" s="58" t="s">
        <v>27</v>
      </c>
      <c r="P27" s="73"/>
      <c r="R27" s="46"/>
      <c r="T27" s="43"/>
      <c r="U27" s="50"/>
      <c r="V27" s="49"/>
      <c r="W27" s="47"/>
      <c r="Y27" s="43"/>
    </row>
    <row r="28" spans="1:25" s="42" customFormat="1" ht="25.25" customHeight="1">
      <c r="A28" s="75">
        <v>14</v>
      </c>
      <c r="B28" s="66">
        <v>15</v>
      </c>
      <c r="C28" s="81" t="s">
        <v>47</v>
      </c>
      <c r="D28" s="63">
        <v>2426</v>
      </c>
      <c r="E28" s="60">
        <v>2751</v>
      </c>
      <c r="F28" s="34">
        <f>(D28-E28)/E28</f>
        <v>-0.11813885859687387</v>
      </c>
      <c r="G28" s="63">
        <v>635</v>
      </c>
      <c r="H28" s="61" t="s">
        <v>31</v>
      </c>
      <c r="I28" s="61" t="s">
        <v>31</v>
      </c>
      <c r="J28" s="61">
        <v>7</v>
      </c>
      <c r="K28" s="61">
        <v>4</v>
      </c>
      <c r="L28" s="63">
        <v>29368</v>
      </c>
      <c r="M28" s="63">
        <v>7422</v>
      </c>
      <c r="N28" s="78">
        <v>43217</v>
      </c>
      <c r="O28" s="58" t="s">
        <v>33</v>
      </c>
      <c r="U28" s="43"/>
      <c r="V28" s="47"/>
      <c r="W28" s="47"/>
      <c r="Y28" s="43"/>
    </row>
    <row r="29" spans="1:25" s="42" customFormat="1" ht="25.25" customHeight="1">
      <c r="A29" s="75">
        <v>15</v>
      </c>
      <c r="B29" s="66" t="s">
        <v>61</v>
      </c>
      <c r="C29" s="85" t="s">
        <v>68</v>
      </c>
      <c r="D29" s="63">
        <v>2075.7399999999998</v>
      </c>
      <c r="E29" s="60" t="s">
        <v>31</v>
      </c>
      <c r="F29" s="34" t="s">
        <v>31</v>
      </c>
      <c r="G29" s="63">
        <v>319</v>
      </c>
      <c r="H29" s="64">
        <v>7</v>
      </c>
      <c r="I29" s="61">
        <f>G29/H29</f>
        <v>45.571428571428569</v>
      </c>
      <c r="J29" s="61">
        <v>7</v>
      </c>
      <c r="K29" s="61">
        <v>0</v>
      </c>
      <c r="L29" s="63">
        <v>2076</v>
      </c>
      <c r="M29" s="63">
        <v>319</v>
      </c>
      <c r="N29" s="62" t="s">
        <v>63</v>
      </c>
      <c r="O29" s="58" t="s">
        <v>28</v>
      </c>
      <c r="P29" s="74"/>
      <c r="U29" s="43"/>
      <c r="V29" s="47"/>
      <c r="W29" s="47"/>
      <c r="Y29" s="43"/>
    </row>
    <row r="30" spans="1:25" s="42" customFormat="1" ht="25.25" customHeight="1">
      <c r="A30" s="75">
        <v>16</v>
      </c>
      <c r="B30" s="66">
        <v>10</v>
      </c>
      <c r="C30" s="77" t="s">
        <v>44</v>
      </c>
      <c r="D30" s="60">
        <v>2044</v>
      </c>
      <c r="E30" s="60">
        <v>5683</v>
      </c>
      <c r="F30" s="34">
        <f>(D30-E30)/E30</f>
        <v>-0.64033081119127222</v>
      </c>
      <c r="G30" s="60">
        <v>340</v>
      </c>
      <c r="H30" s="61">
        <v>19</v>
      </c>
      <c r="I30" s="61">
        <f>G30/H30</f>
        <v>17.894736842105264</v>
      </c>
      <c r="J30" s="61">
        <v>4</v>
      </c>
      <c r="K30" s="61">
        <v>5</v>
      </c>
      <c r="L30" s="60">
        <v>77961</v>
      </c>
      <c r="M30" s="60">
        <v>14877</v>
      </c>
      <c r="N30" s="48">
        <v>43210</v>
      </c>
      <c r="O30" s="58" t="s">
        <v>35</v>
      </c>
      <c r="U30" s="43"/>
      <c r="V30" s="47"/>
      <c r="W30" s="47"/>
      <c r="Y30" s="43"/>
    </row>
    <row r="31" spans="1:25" s="42" customFormat="1" ht="25.25" customHeight="1">
      <c r="A31" s="75">
        <v>17</v>
      </c>
      <c r="B31" s="66">
        <v>6</v>
      </c>
      <c r="C31" s="85" t="s">
        <v>60</v>
      </c>
      <c r="D31" s="63">
        <v>1487.73</v>
      </c>
      <c r="E31" s="60">
        <v>9355.26</v>
      </c>
      <c r="F31" s="34">
        <f>(D31-E31)/E31</f>
        <v>-0.84097395475914094</v>
      </c>
      <c r="G31" s="63">
        <v>279</v>
      </c>
      <c r="H31" s="64">
        <v>27</v>
      </c>
      <c r="I31" s="61">
        <f>G31/H31</f>
        <v>10.333333333333334</v>
      </c>
      <c r="J31" s="61">
        <v>4</v>
      </c>
      <c r="K31" s="61">
        <v>2</v>
      </c>
      <c r="L31" s="63">
        <v>10842.99</v>
      </c>
      <c r="M31" s="63">
        <v>2393</v>
      </c>
      <c r="N31" s="62">
        <v>43231</v>
      </c>
      <c r="O31" s="58" t="s">
        <v>27</v>
      </c>
      <c r="P31" s="73"/>
      <c r="U31" s="50"/>
      <c r="V31" s="47"/>
      <c r="W31" s="47"/>
      <c r="Y31" s="49"/>
    </row>
    <row r="32" spans="1:25" s="42" customFormat="1" ht="25.25" customHeight="1">
      <c r="A32" s="75">
        <v>18</v>
      </c>
      <c r="B32" s="66">
        <v>19</v>
      </c>
      <c r="C32" s="77" t="s">
        <v>39</v>
      </c>
      <c r="D32" s="60">
        <v>1477</v>
      </c>
      <c r="E32" s="60">
        <v>1409</v>
      </c>
      <c r="F32" s="34">
        <f>(D32-E32)/E32</f>
        <v>4.8261178140525197E-2</v>
      </c>
      <c r="G32" s="60">
        <v>332</v>
      </c>
      <c r="H32" s="34" t="s">
        <v>31</v>
      </c>
      <c r="I32" s="34" t="s">
        <v>31</v>
      </c>
      <c r="J32" s="61">
        <v>3</v>
      </c>
      <c r="K32" s="61">
        <v>7</v>
      </c>
      <c r="L32" s="60">
        <v>54776</v>
      </c>
      <c r="M32" s="60">
        <v>12779</v>
      </c>
      <c r="N32" s="36">
        <v>43196</v>
      </c>
      <c r="O32" s="58" t="s">
        <v>33</v>
      </c>
      <c r="P32" s="74"/>
      <c r="U32" s="50"/>
      <c r="V32" s="47"/>
      <c r="W32" s="47"/>
      <c r="Y32" s="49"/>
    </row>
    <row r="33" spans="1:25" s="42" customFormat="1" ht="25.25" customHeight="1">
      <c r="A33" s="75">
        <v>19</v>
      </c>
      <c r="B33" s="66">
        <v>16</v>
      </c>
      <c r="C33" s="65" t="s">
        <v>41</v>
      </c>
      <c r="D33" s="63">
        <v>782</v>
      </c>
      <c r="E33" s="60">
        <v>2739</v>
      </c>
      <c r="F33" s="34">
        <f>(D33-E33)/E33</f>
        <v>-0.71449434100036513</v>
      </c>
      <c r="G33" s="63">
        <v>132</v>
      </c>
      <c r="H33" s="64">
        <v>9</v>
      </c>
      <c r="I33" s="61">
        <f>G33/H33</f>
        <v>14.666666666666666</v>
      </c>
      <c r="J33" s="61">
        <v>2</v>
      </c>
      <c r="K33" s="61">
        <v>7</v>
      </c>
      <c r="L33" s="63">
        <v>127503</v>
      </c>
      <c r="M33" s="63">
        <v>23202</v>
      </c>
      <c r="N33" s="62">
        <v>43196</v>
      </c>
      <c r="O33" s="58" t="s">
        <v>35</v>
      </c>
      <c r="P33" s="72"/>
      <c r="U33" s="50"/>
      <c r="V33" s="47"/>
      <c r="W33" s="47"/>
      <c r="Y33" s="49"/>
    </row>
    <row r="34" spans="1:25" s="42" customFormat="1" ht="25.25" customHeight="1">
      <c r="A34" s="75">
        <v>20</v>
      </c>
      <c r="B34" s="66">
        <v>9</v>
      </c>
      <c r="C34" s="81" t="s">
        <v>53</v>
      </c>
      <c r="D34" s="63">
        <v>334</v>
      </c>
      <c r="E34" s="60">
        <v>5731</v>
      </c>
      <c r="F34" s="34">
        <f>(D34-E34)/E34</f>
        <v>-0.94172046763217587</v>
      </c>
      <c r="G34" s="63">
        <v>67</v>
      </c>
      <c r="H34" s="61">
        <v>7</v>
      </c>
      <c r="I34" s="61">
        <f>G34/H34</f>
        <v>9.5714285714285712</v>
      </c>
      <c r="J34" s="61">
        <v>1</v>
      </c>
      <c r="K34" s="61">
        <v>3</v>
      </c>
      <c r="L34" s="63">
        <v>15894</v>
      </c>
      <c r="M34" s="63">
        <v>3267</v>
      </c>
      <c r="N34" s="62">
        <v>43224</v>
      </c>
      <c r="O34" s="58" t="s">
        <v>35</v>
      </c>
      <c r="P34" s="74"/>
      <c r="U34" s="50"/>
      <c r="V34" s="49"/>
      <c r="W34" s="47"/>
      <c r="Y34" s="49"/>
    </row>
    <row r="35" spans="1:25" ht="25.25" customHeight="1">
      <c r="A35" s="14"/>
      <c r="B35" s="14"/>
      <c r="C35" s="15" t="s">
        <v>32</v>
      </c>
      <c r="D35" s="35">
        <f>SUM(D23:D34)</f>
        <v>283566.32</v>
      </c>
      <c r="E35" s="57">
        <f t="shared" ref="E35:G35" si="1">SUM(E23:E34)</f>
        <v>145019.62</v>
      </c>
      <c r="F35" s="59">
        <f>(D35-E35)/E35</f>
        <v>0.95536521196235391</v>
      </c>
      <c r="G35" s="57">
        <f t="shared" si="1"/>
        <v>51343</v>
      </c>
      <c r="H35" s="17"/>
      <c r="I35" s="18"/>
      <c r="J35" s="17"/>
      <c r="K35" s="19"/>
      <c r="L35" s="20"/>
      <c r="M35" s="12"/>
      <c r="N35" s="21"/>
      <c r="O35" s="22"/>
    </row>
    <row r="36" spans="1:25" ht="11.25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5" s="42" customFormat="1" ht="25.25" customHeight="1">
      <c r="A37" s="75">
        <v>21</v>
      </c>
      <c r="B37" s="66">
        <v>20</v>
      </c>
      <c r="C37" s="81" t="s">
        <v>45</v>
      </c>
      <c r="D37" s="63">
        <v>247</v>
      </c>
      <c r="E37" s="60">
        <v>833.31</v>
      </c>
      <c r="F37" s="34">
        <f>(D37-E37)/E37</f>
        <v>-0.70359170056761589</v>
      </c>
      <c r="G37" s="63">
        <v>57</v>
      </c>
      <c r="H37" s="61" t="s">
        <v>31</v>
      </c>
      <c r="I37" s="61" t="s">
        <v>31</v>
      </c>
      <c r="J37" s="61" t="s">
        <v>31</v>
      </c>
      <c r="K37" s="61">
        <v>5</v>
      </c>
      <c r="L37" s="63">
        <v>13976.18</v>
      </c>
      <c r="M37" s="63">
        <v>3329</v>
      </c>
      <c r="N37" s="78">
        <v>43210</v>
      </c>
      <c r="O37" s="58" t="s">
        <v>46</v>
      </c>
      <c r="P37" s="72"/>
      <c r="U37" s="50"/>
      <c r="V37" s="49"/>
      <c r="W37" s="47"/>
      <c r="Y37" s="49"/>
    </row>
    <row r="38" spans="1:25" s="42" customFormat="1" ht="25.25" customHeight="1">
      <c r="A38" s="75">
        <v>22</v>
      </c>
      <c r="B38" s="66">
        <v>18</v>
      </c>
      <c r="C38" s="81" t="s">
        <v>48</v>
      </c>
      <c r="D38" s="63">
        <v>202</v>
      </c>
      <c r="E38" s="60">
        <v>1555.8</v>
      </c>
      <c r="F38" s="34">
        <f>(D38-E38)/E38</f>
        <v>-0.87016326005913358</v>
      </c>
      <c r="G38" s="63">
        <v>36</v>
      </c>
      <c r="H38" s="64">
        <v>3</v>
      </c>
      <c r="I38" s="61">
        <f>G38/H38</f>
        <v>12</v>
      </c>
      <c r="J38" s="61">
        <v>1</v>
      </c>
      <c r="K38" s="61">
        <v>4</v>
      </c>
      <c r="L38" s="82">
        <v>19260</v>
      </c>
      <c r="M38" s="82">
        <v>3634</v>
      </c>
      <c r="N38" s="78">
        <v>43217</v>
      </c>
      <c r="O38" s="58" t="s">
        <v>49</v>
      </c>
      <c r="P38" s="72"/>
      <c r="V38" s="43"/>
      <c r="W38" s="43"/>
      <c r="X38" s="47"/>
      <c r="Y38" s="47"/>
    </row>
    <row r="39" spans="1:25" s="42" customFormat="1" ht="25.25" customHeight="1">
      <c r="A39" s="75">
        <v>23</v>
      </c>
      <c r="B39" s="66" t="s">
        <v>31</v>
      </c>
      <c r="C39" s="77" t="s">
        <v>67</v>
      </c>
      <c r="D39" s="60">
        <v>76</v>
      </c>
      <c r="E39" s="53" t="s">
        <v>31</v>
      </c>
      <c r="F39" s="34" t="s">
        <v>31</v>
      </c>
      <c r="G39" s="60">
        <v>21</v>
      </c>
      <c r="H39" s="61">
        <v>2</v>
      </c>
      <c r="I39" s="61">
        <f>G39/H39</f>
        <v>10.5</v>
      </c>
      <c r="J39" s="61">
        <v>1</v>
      </c>
      <c r="K39" s="61" t="s">
        <v>31</v>
      </c>
      <c r="L39" s="60">
        <v>42744</v>
      </c>
      <c r="M39" s="60">
        <v>8046</v>
      </c>
      <c r="N39" s="62">
        <v>43133</v>
      </c>
      <c r="O39" s="58" t="s">
        <v>28</v>
      </c>
      <c r="P39" s="73"/>
      <c r="U39" s="43"/>
      <c r="V39" s="47"/>
      <c r="W39" s="47"/>
      <c r="X39" s="47"/>
      <c r="Y39" s="43"/>
    </row>
    <row r="40" spans="1:25" s="42" customFormat="1" ht="25.25" customHeight="1">
      <c r="A40" s="75">
        <v>24</v>
      </c>
      <c r="B40" s="66">
        <v>24</v>
      </c>
      <c r="C40" s="77" t="s">
        <v>52</v>
      </c>
      <c r="D40" s="60">
        <v>61</v>
      </c>
      <c r="E40" s="53">
        <v>131</v>
      </c>
      <c r="F40" s="34">
        <f>(D40-E40)/E40</f>
        <v>-0.53435114503816794</v>
      </c>
      <c r="G40" s="60">
        <v>17</v>
      </c>
      <c r="H40" s="61">
        <v>4</v>
      </c>
      <c r="I40" s="61">
        <f>G40/H40</f>
        <v>4.25</v>
      </c>
      <c r="J40" s="61">
        <v>2</v>
      </c>
      <c r="K40" s="61">
        <v>3</v>
      </c>
      <c r="L40" s="60">
        <v>614</v>
      </c>
      <c r="M40" s="60">
        <v>182</v>
      </c>
      <c r="N40" s="62">
        <v>43224</v>
      </c>
      <c r="O40" s="58" t="s">
        <v>43</v>
      </c>
      <c r="P40" s="73"/>
      <c r="U40" s="43"/>
      <c r="V40" s="47"/>
      <c r="W40" s="47"/>
      <c r="X40" s="47"/>
      <c r="Y40" s="43"/>
    </row>
    <row r="41" spans="1:25" s="42" customFormat="1" ht="25.25" customHeight="1">
      <c r="A41" s="75">
        <v>25</v>
      </c>
      <c r="B41" s="83">
        <v>29</v>
      </c>
      <c r="C41" s="77" t="s">
        <v>42</v>
      </c>
      <c r="D41" s="60">
        <v>13</v>
      </c>
      <c r="E41" s="61">
        <v>12</v>
      </c>
      <c r="F41" s="34">
        <f>(D41-E41)/E41</f>
        <v>8.3333333333333329E-2</v>
      </c>
      <c r="G41" s="60">
        <v>4</v>
      </c>
      <c r="H41" s="69">
        <v>2</v>
      </c>
      <c r="I41" s="61">
        <f>G41/H41</f>
        <v>2</v>
      </c>
      <c r="J41" s="61">
        <v>1</v>
      </c>
      <c r="K41" s="61">
        <v>6</v>
      </c>
      <c r="L41" s="60">
        <v>1336.65</v>
      </c>
      <c r="M41" s="60">
        <v>318</v>
      </c>
      <c r="N41" s="48">
        <v>43203</v>
      </c>
      <c r="O41" s="58" t="s">
        <v>43</v>
      </c>
      <c r="P41" s="76"/>
      <c r="U41" s="43"/>
      <c r="V41" s="47"/>
      <c r="W41" s="47"/>
      <c r="X41" s="47"/>
      <c r="Y41" s="43"/>
    </row>
    <row r="42" spans="1:25" ht="25.25" customHeight="1">
      <c r="A42" s="14"/>
      <c r="B42" s="14"/>
      <c r="C42" s="15" t="s">
        <v>73</v>
      </c>
      <c r="D42" s="16">
        <f>SUM(D35:D41)</f>
        <v>284165.32</v>
      </c>
      <c r="E42" s="57">
        <f t="shared" ref="E42:G42" si="2">SUM(E35:E41)</f>
        <v>147551.72999999998</v>
      </c>
      <c r="F42" s="59">
        <f>(D42-E42)/E42</f>
        <v>0.92586911722417653</v>
      </c>
      <c r="G42" s="57">
        <f t="shared" si="2"/>
        <v>51478</v>
      </c>
      <c r="H42" s="17"/>
      <c r="I42" s="18"/>
      <c r="J42" s="17"/>
      <c r="K42" s="19"/>
      <c r="L42" s="20"/>
      <c r="M42" s="32"/>
      <c r="N42" s="21"/>
      <c r="O42" s="33"/>
    </row>
    <row r="44" spans="1:25">
      <c r="B44" s="13"/>
    </row>
    <row r="47" spans="1:25">
      <c r="D47" s="7"/>
      <c r="E47" s="7"/>
      <c r="F47" s="41"/>
      <c r="G47" s="7"/>
      <c r="L47" s="7"/>
      <c r="M47" s="7"/>
      <c r="N47" s="40"/>
    </row>
    <row r="48" spans="1:25">
      <c r="E48" s="7"/>
      <c r="F48" s="41"/>
      <c r="L48" s="7"/>
      <c r="N48" s="40"/>
    </row>
    <row r="53" ht="17.45" customHeight="1"/>
    <row r="71" ht="12" customHeight="1"/>
  </sheetData>
  <sortState ref="B13:O41">
    <sortCondition descending="1" ref="D13:D41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juste</cp:lastModifiedBy>
  <cp:lastPrinted>2016-09-19T08:07:15Z</cp:lastPrinted>
  <dcterms:created xsi:type="dcterms:W3CDTF">2014-10-03T07:40:56Z</dcterms:created>
  <dcterms:modified xsi:type="dcterms:W3CDTF">2018-05-25T12:47:31Z</dcterms:modified>
</cp:coreProperties>
</file>