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.SIGITAS-SURFACE\Desktop\Ataskaitos\birželis\savaitgalis\"/>
    </mc:Choice>
  </mc:AlternateContent>
  <xr:revisionPtr revIDLastSave="0" documentId="13_ncr:1_{FE86A56F-F4E5-47B9-A12C-E5CBDC327003}" xr6:coauthVersionLast="33" xr6:coauthVersionMax="33" xr10:uidLastSave="{00000000-0000-0000-0000-000000000000}"/>
  <bookViews>
    <workbookView xWindow="0" yWindow="0" windowWidth="23040" windowHeight="9075" xr2:uid="{00000000-000D-0000-FFFF-FFFF00000000}"/>
  </bookViews>
  <sheets>
    <sheet name="Sheet1" sheetId="1" r:id="rId1"/>
    <sheet name="Sheet2" sheetId="2" r:id="rId2"/>
    <sheet name="Sheet3" sheetId="3" r:id="rId3"/>
  </sheets>
  <calcPr calcId="179017"/>
  <fileRecoveryPr autoRecover="0"/>
</workbook>
</file>

<file path=xl/calcChain.xml><?xml version="1.0" encoding="utf-8"?>
<calcChain xmlns="http://schemas.openxmlformats.org/spreadsheetml/2006/main">
  <c r="E23" i="1" l="1"/>
  <c r="F23" i="1" s="1"/>
  <c r="G23" i="1"/>
  <c r="G35" i="1" s="1"/>
  <c r="G45" i="1" s="1"/>
  <c r="D23" i="1"/>
  <c r="D35" i="1" s="1"/>
  <c r="I40" i="1"/>
  <c r="I27" i="1"/>
  <c r="I15" i="1"/>
  <c r="I33" i="1"/>
  <c r="I38" i="1"/>
  <c r="I16" i="1"/>
  <c r="M28" i="1"/>
  <c r="L28" i="1"/>
  <c r="F14" i="1"/>
  <c r="F15" i="1"/>
  <c r="F17" i="1"/>
  <c r="F19" i="1"/>
  <c r="F18" i="1"/>
  <c r="F25" i="1"/>
  <c r="F20" i="1"/>
  <c r="F39" i="1"/>
  <c r="F22" i="1"/>
  <c r="F26" i="1"/>
  <c r="F31" i="1"/>
  <c r="F29" i="1"/>
  <c r="F41" i="1"/>
  <c r="F28" i="1"/>
  <c r="F30" i="1"/>
  <c r="F38" i="1"/>
  <c r="F37" i="1"/>
  <c r="F32" i="1"/>
  <c r="D45" i="1" l="1"/>
  <c r="E35" i="1"/>
  <c r="E45" i="1" s="1"/>
  <c r="I32" i="1"/>
  <c r="F13" i="1"/>
  <c r="F35" i="1" l="1"/>
  <c r="F45" i="1"/>
  <c r="I37" i="1"/>
  <c r="I25" i="1"/>
  <c r="I39" i="1"/>
  <c r="I14" i="1"/>
  <c r="F44" i="1"/>
  <c r="F34" i="1"/>
  <c r="F43" i="1"/>
  <c r="F42" i="1"/>
  <c r="I44" i="1" l="1"/>
  <c r="I13" i="1"/>
  <c r="I18" i="1" l="1"/>
  <c r="I31" i="1"/>
  <c r="I41" i="1"/>
  <c r="I20" i="1"/>
  <c r="I28" i="1" l="1"/>
  <c r="I29" i="1" l="1"/>
  <c r="I42" i="1"/>
  <c r="I34" i="1" l="1"/>
  <c r="I43" i="1"/>
  <c r="I19" i="1" l="1"/>
  <c r="I22" i="1"/>
</calcChain>
</file>

<file path=xl/sharedStrings.xml><?xml version="1.0" encoding="utf-8"?>
<sst xmlns="http://schemas.openxmlformats.org/spreadsheetml/2006/main" count="134" uniqueCount="75">
  <si>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</si>
  <si>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</si>
  <si>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</si>
  <si>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</si>
  <si>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</si>
  <si>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</si>
  <si>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</si>
  <si>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</si>
  <si>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</si>
  <si>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</si>
  <si>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</si>
  <si>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</si>
  <si>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</si>
  <si>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</si>
  <si>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</si>
  <si>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</si>
  <si>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</si>
  <si>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</si>
  <si>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</si>
  <si>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</si>
  <si>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</si>
  <si>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</si>
  <si>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</si>
  <si>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</si>
  <si>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</si>
  <si>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</si>
  <si>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</si>
  <si>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</si>
  <si>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</si>
  <si>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</si>
  <si>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</si>
  <si>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</si>
  <si>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</si>
  <si>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N</t>
  </si>
  <si>
    <t>Garsų pasaulio įrašai</t>
  </si>
  <si>
    <t xml:space="preserve"> </t>
  </si>
  <si>
    <t>NCG Distribution</t>
  </si>
  <si>
    <t>Triušis Peteris (Peter Rabbit)</t>
  </si>
  <si>
    <t>Aš graži (I feel pretty)</t>
  </si>
  <si>
    <t>Knygų klubas (Book club)</t>
  </si>
  <si>
    <t>Teris ir Užburta Aušros Karalystė (Here comes the Grump)</t>
  </si>
  <si>
    <t>Deadpool 2</t>
  </si>
  <si>
    <t>Tylos muzika (La musica del silenzio)</t>
  </si>
  <si>
    <t>UAB Travolta</t>
  </si>
  <si>
    <t>Solo. Žvaigždžių karų istorija (Solo: A Star Wars Story)</t>
  </si>
  <si>
    <t>Sengirė</t>
  </si>
  <si>
    <t>VšĮ Sengirė</t>
  </si>
  <si>
    <t>Kol dar neatėjo audra (Adrift)</t>
  </si>
  <si>
    <t>Juodraštis (Черновик)</t>
  </si>
  <si>
    <t>Kliedesiai (Delirium)</t>
  </si>
  <si>
    <t>Plojus (Ploey - You Never Fly Alone)</t>
  </si>
  <si>
    <t>Juros periodo pasaulis: Kritusi karalystė (Jurassic World: Fallen Kingdom)</t>
  </si>
  <si>
    <t>Dėl visko kalta meilė (Tout le monde debout)</t>
  </si>
  <si>
    <t>Dvi uodegos (Two Tales)</t>
  </si>
  <si>
    <t>Paskutinė s##### (Terminal)</t>
  </si>
  <si>
    <t>Fotojuostelė (Kodachrome)</t>
  </si>
  <si>
    <t>Oušeno 8 (Oceans 8)</t>
  </si>
  <si>
    <t>Su meile, Saimonas (Love, Simon)</t>
  </si>
  <si>
    <t>Iš meilės Pablui (Loving Pablo)</t>
  </si>
  <si>
    <t>Ratai 3 (Cars 3)</t>
  </si>
  <si>
    <t>June 15 - 17</t>
  </si>
  <si>
    <t>Bieželio 15 - 17 d.</t>
  </si>
  <si>
    <t>Bjaurusis aš 3 (Despicable Me 3)</t>
  </si>
  <si>
    <t>Total (28)</t>
  </si>
  <si>
    <t>Artemis: Žudikų viešbutis (Hotel Artemis)</t>
  </si>
  <si>
    <t>Vabaliukų istorijos (Tall Tales)</t>
  </si>
  <si>
    <t>Naktinė pamaina (Ночная смена)</t>
  </si>
  <si>
    <t>Sadko (Садко)</t>
  </si>
  <si>
    <t>Šakalai (Jackals)</t>
  </si>
  <si>
    <t>Best4Movies</t>
  </si>
  <si>
    <t>Vajana (Vaiana)</t>
  </si>
  <si>
    <t>June 22 - 24 Lithuanian top</t>
  </si>
  <si>
    <t>Birželio 22 - 24 d. Lietuvos kino teatruose rodytų filmų topas</t>
  </si>
  <si>
    <t>June 22 - 24</t>
  </si>
  <si>
    <t>Bieželio 22 - 24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</si>
</sst>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</font>
    <font>
      <sz val="8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1" fillId="0" borderId="0"/>
    <xf numFmtId="0" fontId="11" fillId="0" borderId="0"/>
    <xf numFmtId="0" fontId="2" fillId="0" borderId="0"/>
    <xf numFmtId="0" fontId="22" fillId="0" borderId="0"/>
  </cellStyleXfs>
  <cellXfs count="76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 applyBorder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8" fillId="0" borderId="0" xfId="0" applyFont="1"/>
    <xf numFmtId="0" fontId="17" fillId="0" borderId="8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/>
    </xf>
    <xf numFmtId="10" fontId="16" fillId="2" borderId="7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3" fontId="13" fillId="3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4" fontId="11" fillId="0" borderId="0" xfId="0" applyNumberFormat="1" applyFont="1" applyBorder="1"/>
    <xf numFmtId="4" fontId="11" fillId="0" borderId="0" xfId="0" applyNumberFormat="1" applyFont="1"/>
    <xf numFmtId="0" fontId="17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13" fillId="0" borderId="8" xfId="23" applyNumberFormat="1" applyFont="1" applyBorder="1" applyAlignment="1">
      <alignment horizontal="left" vertical="center" wrapText="1"/>
    </xf>
    <xf numFmtId="10" fontId="4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8" fontId="11" fillId="0" borderId="0" xfId="0" applyNumberFormat="1" applyFont="1"/>
    <xf numFmtId="1" fontId="17" fillId="0" borderId="8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10" fontId="16" fillId="2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" fontId="23" fillId="0" borderId="8" xfId="0" applyNumberFormat="1" applyFont="1" applyBorder="1" applyAlignment="1">
      <alignment horizontal="center" vertical="center"/>
    </xf>
    <xf numFmtId="10" fontId="24" fillId="2" borderId="7" xfId="0" applyNumberFormat="1" applyFont="1" applyFill="1" applyBorder="1" applyAlignment="1">
      <alignment horizontal="center" vertical="center"/>
    </xf>
  </cellXfs>
  <cellStyles count="25">
    <cellStyle name="Comma 2" xfId="9" xr:uid="{00000000-0005-0000-0000-000000000000}"/>
    <cellStyle name="Įprastas" xfId="0" builtinId="0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Normal 10" xfId="18" xr:uid="{00000000-0005-0000-0000-000005000000}"/>
    <cellStyle name="Normal 11" xfId="19" xr:uid="{00000000-0005-0000-0000-000006000000}"/>
    <cellStyle name="Normal 12" xfId="21" xr:uid="{00000000-0005-0000-0000-000043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14:cNvPr>
            <xdr14:cNvContentPartPr/>
          </xdr14:nvContentPartPr>
          <xdr14:nvPr macro=""/>
          <xdr14:xfrm>
            <a:off x="15745060" y="302941"/>
            <a:ext cx="360" cy="14760"/>
          </xdr14:xfrm>
        </xdr:contentPart>
      </mc:Choice>
      <mc:Fallback xmlns="">
        <xdr:pic>
          <xdr:nvPicPr>
            <xdr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740380" y="298261"/>
              <a:ext cx="936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04-03T11:53:23.652"/>
    </inkml:context>
    <inkml:brush xml:id="br0">
      <inkml:brushProperty name="width" value="0.02646" units="cm"/>
      <inkml:brushProperty name="height" value="0.02646" units="cm"/>
    </inkml:brush>
  </inkml:definitions>
  <inkml:trace contextRef="#ctx0" brushRef="#br0">0 0 2048,'0'40'-1088</inkml:trace>
</inkml: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2"/>
  <sheetViews>
    <sheetView tabSelected="1" zoomScale="60" zoomScaleNormal="60" workbookViewId="0">
      <selection activeCell="A45" sqref="A45:XFD46"/>
    </sheetView>
  </sheetViews>
  <sheetFormatPr defaultColWidth="8.86328125" defaultRowHeight="14.25"/>
  <cols>
    <col min="1" max="1" width="4.1328125" style="1" customWidth="1"/>
    <col min="2" max="2" width="5.86328125" style="1" customWidth="1"/>
    <col min="3" max="3" width="29.46484375" style="1" customWidth="1"/>
    <col min="4" max="4" width="13.33203125" style="1" customWidth="1"/>
    <col min="5" max="5" width="14" style="1" customWidth="1"/>
    <col min="6" max="6" width="15.33203125" style="1" customWidth="1"/>
    <col min="7" max="7" width="12.1328125" style="1" bestFit="1" customWidth="1"/>
    <col min="8" max="8" width="10.86328125" style="1" customWidth="1"/>
    <col min="9" max="9" width="12" style="1" customWidth="1"/>
    <col min="10" max="10" width="10.53125" style="1" customWidth="1"/>
    <col min="11" max="11" width="12.1328125" style="1" bestFit="1" customWidth="1"/>
    <col min="12" max="12" width="13.46484375" style="1" customWidth="1"/>
    <col min="13" max="13" width="13" style="1" customWidth="1"/>
    <col min="14" max="14" width="14" style="1" customWidth="1"/>
    <col min="15" max="15" width="15.46484375" style="1" customWidth="1"/>
    <col min="16" max="16" width="6.46484375" style="1" customWidth="1"/>
    <col min="17" max="17" width="6.9296875" style="1" customWidth="1"/>
    <col min="18" max="18" width="6.86328125" style="1" customWidth="1"/>
    <col min="19" max="19" width="6" style="1" customWidth="1"/>
    <col min="20" max="20" width="9.33203125" style="1" customWidth="1"/>
    <col min="21" max="21" width="16.1328125" style="1" customWidth="1"/>
    <col min="22" max="22" width="8.86328125" style="1"/>
    <col min="23" max="23" width="12.33203125" style="1" customWidth="1"/>
    <col min="24" max="24" width="10.6640625" style="1" customWidth="1"/>
    <col min="25" max="16384" width="8.86328125" style="1"/>
  </cols>
  <sheetData>
    <row r="1" spans="1:23" ht="19.5" customHeight="1">
      <c r="E1" s="2" t="s">
        <v>71</v>
      </c>
      <c r="F1" s="2"/>
      <c r="G1" s="2"/>
      <c r="H1" s="2"/>
      <c r="I1" s="2"/>
    </row>
    <row r="2" spans="1:23" ht="19.5" customHeight="1">
      <c r="E2" s="2" t="s">
        <v>72</v>
      </c>
      <c r="F2" s="2"/>
      <c r="G2" s="2"/>
      <c r="H2" s="2"/>
      <c r="I2" s="2"/>
      <c r="J2" s="2"/>
      <c r="K2" s="2"/>
    </row>
    <row r="4" spans="1:23" ht="15.75" customHeight="1" thickBot="1"/>
    <row r="5" spans="1:23" ht="15" customHeight="1">
      <c r="A5" s="71"/>
      <c r="B5" s="71"/>
      <c r="C5" s="68" t="s">
        <v>0</v>
      </c>
      <c r="D5" s="3"/>
      <c r="E5" s="3"/>
      <c r="F5" s="68" t="s">
        <v>3</v>
      </c>
      <c r="G5" s="3"/>
      <c r="H5" s="68" t="s">
        <v>5</v>
      </c>
      <c r="I5" s="68" t="s">
        <v>6</v>
      </c>
      <c r="J5" s="68" t="s">
        <v>7</v>
      </c>
      <c r="K5" s="68" t="s">
        <v>8</v>
      </c>
      <c r="L5" s="68" t="s">
        <v>10</v>
      </c>
      <c r="M5" s="68" t="s">
        <v>9</v>
      </c>
      <c r="N5" s="68" t="s">
        <v>11</v>
      </c>
      <c r="O5" s="68" t="s">
        <v>12</v>
      </c>
      <c r="R5" s="4"/>
    </row>
    <row r="6" spans="1:23">
      <c r="A6" s="72"/>
      <c r="B6" s="72"/>
      <c r="C6" s="69"/>
      <c r="D6" s="5" t="s">
        <v>73</v>
      </c>
      <c r="E6" s="29" t="s">
        <v>60</v>
      </c>
      <c r="F6" s="69"/>
      <c r="G6" s="29" t="s">
        <v>73</v>
      </c>
      <c r="H6" s="69"/>
      <c r="I6" s="69"/>
      <c r="J6" s="69"/>
      <c r="K6" s="69"/>
      <c r="L6" s="69"/>
      <c r="M6" s="69"/>
      <c r="N6" s="69"/>
      <c r="O6" s="69"/>
      <c r="R6" s="4"/>
    </row>
    <row r="7" spans="1:23">
      <c r="A7" s="72"/>
      <c r="B7" s="72"/>
      <c r="C7" s="69"/>
      <c r="D7" s="5" t="s">
        <v>1</v>
      </c>
      <c r="E7" s="5" t="s">
        <v>1</v>
      </c>
      <c r="F7" s="69"/>
      <c r="G7" s="5" t="s">
        <v>4</v>
      </c>
      <c r="H7" s="69"/>
      <c r="I7" s="69"/>
      <c r="J7" s="69"/>
      <c r="K7" s="69"/>
      <c r="L7" s="69"/>
      <c r="M7" s="69"/>
      <c r="N7" s="69"/>
      <c r="O7" s="69"/>
      <c r="R7" s="4"/>
    </row>
    <row r="8" spans="1:23" ht="18" customHeight="1" thickBot="1">
      <c r="A8" s="73"/>
      <c r="B8" s="73"/>
      <c r="C8" s="70"/>
      <c r="D8" s="6" t="s">
        <v>2</v>
      </c>
      <c r="E8" s="6" t="s">
        <v>2</v>
      </c>
      <c r="F8" s="70"/>
      <c r="G8" s="7"/>
      <c r="H8" s="70"/>
      <c r="I8" s="70"/>
      <c r="J8" s="70"/>
      <c r="K8" s="70"/>
      <c r="L8" s="70"/>
      <c r="M8" s="70"/>
      <c r="N8" s="70"/>
      <c r="O8" s="70"/>
      <c r="R8" s="9"/>
    </row>
    <row r="9" spans="1:23" ht="15" customHeight="1">
      <c r="A9" s="71"/>
      <c r="B9" s="71"/>
      <c r="C9" s="68" t="s">
        <v>13</v>
      </c>
      <c r="D9" s="49"/>
      <c r="E9" s="49"/>
      <c r="F9" s="68" t="s">
        <v>15</v>
      </c>
      <c r="G9" s="49"/>
      <c r="H9" s="10" t="s">
        <v>18</v>
      </c>
      <c r="I9" s="68" t="s">
        <v>29</v>
      </c>
      <c r="J9" s="3" t="s">
        <v>19</v>
      </c>
      <c r="K9" s="3" t="s">
        <v>20</v>
      </c>
      <c r="L9" s="11" t="s">
        <v>22</v>
      </c>
      <c r="M9" s="3" t="s">
        <v>23</v>
      </c>
      <c r="N9" s="3" t="s">
        <v>24</v>
      </c>
      <c r="O9" s="68" t="s">
        <v>26</v>
      </c>
      <c r="R9" s="9"/>
    </row>
    <row r="10" spans="1:23">
      <c r="A10" s="72"/>
      <c r="B10" s="72"/>
      <c r="C10" s="69"/>
      <c r="D10" s="50" t="s">
        <v>74</v>
      </c>
      <c r="E10" s="67" t="s">
        <v>61</v>
      </c>
      <c r="F10" s="69"/>
      <c r="G10" s="67" t="s">
        <v>74</v>
      </c>
      <c r="H10" s="29" t="s">
        <v>17</v>
      </c>
      <c r="I10" s="69"/>
      <c r="J10" s="29" t="s">
        <v>17</v>
      </c>
      <c r="K10" s="29" t="s">
        <v>21</v>
      </c>
      <c r="L10" s="13" t="s">
        <v>14</v>
      </c>
      <c r="M10" s="29" t="s">
        <v>16</v>
      </c>
      <c r="N10" s="29" t="s">
        <v>25</v>
      </c>
      <c r="O10" s="69"/>
      <c r="P10" s="28"/>
      <c r="Q10" s="28"/>
      <c r="R10" s="9"/>
      <c r="S10" s="28"/>
      <c r="T10" s="28"/>
      <c r="U10" s="28"/>
      <c r="V10" s="28"/>
      <c r="W10" s="28"/>
    </row>
    <row r="11" spans="1:23">
      <c r="A11" s="72"/>
      <c r="B11" s="72"/>
      <c r="C11" s="69"/>
      <c r="D11" s="50" t="s">
        <v>14</v>
      </c>
      <c r="E11" s="29" t="s">
        <v>14</v>
      </c>
      <c r="F11" s="69"/>
      <c r="G11" s="50" t="s">
        <v>16</v>
      </c>
      <c r="H11" s="7"/>
      <c r="I11" s="69"/>
      <c r="J11" s="7"/>
      <c r="K11" s="7"/>
      <c r="L11" s="13" t="s">
        <v>2</v>
      </c>
      <c r="M11" s="29" t="s">
        <v>17</v>
      </c>
      <c r="N11" s="7"/>
      <c r="O11" s="69"/>
      <c r="P11" s="28"/>
      <c r="Q11" s="28"/>
      <c r="R11" s="30"/>
      <c r="S11" s="28"/>
      <c r="T11" s="31"/>
      <c r="U11" s="8"/>
      <c r="V11" s="8"/>
      <c r="W11" s="31"/>
    </row>
    <row r="12" spans="1:23" ht="14.65" thickBot="1">
      <c r="A12" s="72"/>
      <c r="B12" s="73"/>
      <c r="C12" s="70"/>
      <c r="D12" s="51" t="s">
        <v>2</v>
      </c>
      <c r="E12" s="6" t="s">
        <v>2</v>
      </c>
      <c r="F12" s="70"/>
      <c r="G12" s="51" t="s">
        <v>17</v>
      </c>
      <c r="H12" s="53"/>
      <c r="I12" s="70"/>
      <c r="J12" s="53"/>
      <c r="K12" s="53"/>
      <c r="L12" s="53"/>
      <c r="M12" s="53"/>
      <c r="N12" s="53"/>
      <c r="O12" s="70"/>
      <c r="P12" s="28"/>
      <c r="Q12" s="28"/>
      <c r="R12" s="30"/>
      <c r="S12" s="28"/>
      <c r="T12" s="31"/>
      <c r="U12" s="8"/>
      <c r="V12" s="8"/>
      <c r="W12" s="31"/>
    </row>
    <row r="13" spans="1:23" ht="25.25" customHeight="1">
      <c r="A13" s="15">
        <v>1</v>
      </c>
      <c r="B13" s="57">
        <v>1</v>
      </c>
      <c r="C13" s="61" t="s">
        <v>51</v>
      </c>
      <c r="D13" s="56">
        <v>31470</v>
      </c>
      <c r="E13" s="52">
        <v>27221</v>
      </c>
      <c r="F13" s="20">
        <f>(D13-E13)/E13</f>
        <v>0.15609272253039932</v>
      </c>
      <c r="G13" s="56">
        <v>5227</v>
      </c>
      <c r="H13" s="58">
        <v>148</v>
      </c>
      <c r="I13" s="48">
        <f>G13/H13</f>
        <v>35.317567567567565</v>
      </c>
      <c r="J13" s="48">
        <v>12</v>
      </c>
      <c r="K13" s="48">
        <v>3</v>
      </c>
      <c r="L13" s="56">
        <v>174996</v>
      </c>
      <c r="M13" s="56">
        <v>30317</v>
      </c>
      <c r="N13" s="46">
        <v>43259</v>
      </c>
      <c r="O13" s="17" t="s">
        <v>36</v>
      </c>
      <c r="P13" s="31"/>
      <c r="Q13" s="28"/>
      <c r="R13" s="47"/>
      <c r="S13" s="28"/>
      <c r="T13" s="31"/>
      <c r="U13" s="28"/>
      <c r="V13" s="8"/>
      <c r="W13" s="31"/>
    </row>
    <row r="14" spans="1:23" s="28" customFormat="1" ht="25.25" customHeight="1">
      <c r="A14" s="19">
        <v>2</v>
      </c>
      <c r="B14" s="57">
        <v>2</v>
      </c>
      <c r="C14" s="61" t="s">
        <v>56</v>
      </c>
      <c r="D14" s="56">
        <v>29819.35</v>
      </c>
      <c r="E14" s="64">
        <v>27008.14</v>
      </c>
      <c r="F14" s="20">
        <f>(D14-E14)/E14</f>
        <v>0.10408750843264288</v>
      </c>
      <c r="G14" s="56">
        <v>4902</v>
      </c>
      <c r="H14" s="58">
        <v>129</v>
      </c>
      <c r="I14" s="48">
        <f>G14/H14</f>
        <v>38</v>
      </c>
      <c r="J14" s="48">
        <v>15</v>
      </c>
      <c r="K14" s="48">
        <v>2</v>
      </c>
      <c r="L14" s="56">
        <v>89691.69</v>
      </c>
      <c r="M14" s="56">
        <v>16164</v>
      </c>
      <c r="N14" s="46">
        <v>43266</v>
      </c>
      <c r="O14" s="17" t="s">
        <v>27</v>
      </c>
      <c r="P14" s="31"/>
      <c r="R14" s="47"/>
      <c r="T14" s="31"/>
      <c r="V14" s="8"/>
      <c r="W14" s="31"/>
    </row>
    <row r="15" spans="1:23" s="28" customFormat="1" ht="25.25" customHeight="1">
      <c r="A15" s="19">
        <v>3</v>
      </c>
      <c r="B15" s="57">
        <v>3</v>
      </c>
      <c r="C15" s="61" t="s">
        <v>58</v>
      </c>
      <c r="D15" s="56">
        <v>19452.900000000001</v>
      </c>
      <c r="E15" s="52">
        <v>16670.71</v>
      </c>
      <c r="F15" s="66">
        <f>(D15-E15)/E15</f>
        <v>0.16689091226468475</v>
      </c>
      <c r="G15" s="56">
        <v>3389</v>
      </c>
      <c r="H15" s="58">
        <v>82</v>
      </c>
      <c r="I15" s="48">
        <f>G15/H15</f>
        <v>41.329268292682926</v>
      </c>
      <c r="J15" s="48">
        <v>16</v>
      </c>
      <c r="K15" s="48">
        <v>2</v>
      </c>
      <c r="L15" s="56">
        <v>51712</v>
      </c>
      <c r="M15" s="56">
        <v>9477</v>
      </c>
      <c r="N15" s="46">
        <v>43266</v>
      </c>
      <c r="O15" s="17" t="s">
        <v>28</v>
      </c>
      <c r="P15" s="31"/>
      <c r="R15" s="47"/>
      <c r="T15" s="31"/>
      <c r="V15" s="8"/>
      <c r="W15" s="31"/>
    </row>
    <row r="16" spans="1:23" s="28" customFormat="1" ht="25.25" customHeight="1">
      <c r="A16" s="19">
        <v>4</v>
      </c>
      <c r="B16" s="57" t="s">
        <v>33</v>
      </c>
      <c r="C16" s="61" t="s">
        <v>66</v>
      </c>
      <c r="D16" s="56">
        <v>16105.36</v>
      </c>
      <c r="E16" s="55" t="s">
        <v>31</v>
      </c>
      <c r="F16" s="55" t="s">
        <v>31</v>
      </c>
      <c r="G16" s="56">
        <v>2732</v>
      </c>
      <c r="H16" s="58">
        <v>94</v>
      </c>
      <c r="I16" s="48">
        <f>G16/H16</f>
        <v>29.063829787234042</v>
      </c>
      <c r="J16" s="48">
        <v>10</v>
      </c>
      <c r="K16" s="48">
        <v>1</v>
      </c>
      <c r="L16" s="56">
        <v>16865.46</v>
      </c>
      <c r="M16" s="56">
        <v>2883</v>
      </c>
      <c r="N16" s="46">
        <v>43273</v>
      </c>
      <c r="O16" s="17" t="s">
        <v>27</v>
      </c>
      <c r="P16" s="31"/>
      <c r="R16" s="47"/>
      <c r="T16" s="31"/>
      <c r="V16" s="8"/>
      <c r="W16" s="31"/>
    </row>
    <row r="17" spans="1:24" s="28" customFormat="1" ht="25.25" customHeight="1">
      <c r="A17" s="19">
        <v>5</v>
      </c>
      <c r="B17" s="57">
        <v>4</v>
      </c>
      <c r="C17" s="61" t="s">
        <v>53</v>
      </c>
      <c r="D17" s="56">
        <v>13795</v>
      </c>
      <c r="E17" s="52">
        <v>7579</v>
      </c>
      <c r="F17" s="66">
        <f>(D17-E17)/E17</f>
        <v>0.82016097110436736</v>
      </c>
      <c r="G17" s="56">
        <v>3022</v>
      </c>
      <c r="H17" s="55" t="s">
        <v>31</v>
      </c>
      <c r="I17" s="55" t="s">
        <v>31</v>
      </c>
      <c r="J17" s="48">
        <v>14</v>
      </c>
      <c r="K17" s="48">
        <v>3</v>
      </c>
      <c r="L17" s="56">
        <v>46576</v>
      </c>
      <c r="M17" s="56">
        <v>10908</v>
      </c>
      <c r="N17" s="46">
        <v>43259</v>
      </c>
      <c r="O17" s="17" t="s">
        <v>34</v>
      </c>
      <c r="P17" s="31"/>
      <c r="R17" s="47"/>
      <c r="T17" s="31"/>
      <c r="V17" s="8"/>
      <c r="W17" s="31"/>
    </row>
    <row r="18" spans="1:24" s="28" customFormat="1" ht="25.25" customHeight="1">
      <c r="A18" s="19">
        <v>6</v>
      </c>
      <c r="B18" s="57">
        <v>6</v>
      </c>
      <c r="C18" s="61" t="s">
        <v>50</v>
      </c>
      <c r="D18" s="56">
        <v>13096.95</v>
      </c>
      <c r="E18" s="64">
        <v>7021.28</v>
      </c>
      <c r="F18" s="20">
        <f>(D18-E18)/E18</f>
        <v>0.86532227741950207</v>
      </c>
      <c r="G18" s="56">
        <v>2819</v>
      </c>
      <c r="H18" s="58">
        <v>70</v>
      </c>
      <c r="I18" s="48">
        <f>G18/H18</f>
        <v>40.271428571428572</v>
      </c>
      <c r="J18" s="48">
        <v>12</v>
      </c>
      <c r="K18" s="48">
        <v>4</v>
      </c>
      <c r="L18" s="56">
        <v>63925.22</v>
      </c>
      <c r="M18" s="56">
        <v>12974</v>
      </c>
      <c r="N18" s="46">
        <v>43252</v>
      </c>
      <c r="O18" s="17" t="s">
        <v>43</v>
      </c>
      <c r="P18" s="31"/>
      <c r="R18" s="47"/>
      <c r="T18" s="31"/>
      <c r="U18" s="31"/>
      <c r="V18" s="8"/>
      <c r="W18" s="31"/>
      <c r="X18" s="8"/>
    </row>
    <row r="19" spans="1:24" s="28" customFormat="1" ht="25.25" customHeight="1">
      <c r="A19" s="19">
        <v>7</v>
      </c>
      <c r="B19" s="57">
        <v>5</v>
      </c>
      <c r="C19" s="61" t="s">
        <v>41</v>
      </c>
      <c r="D19" s="56">
        <v>8596.39</v>
      </c>
      <c r="E19" s="52">
        <v>7344.68</v>
      </c>
      <c r="F19" s="20">
        <f>(D19-E19)/E19</f>
        <v>0.17042403481159141</v>
      </c>
      <c r="G19" s="56">
        <v>1404</v>
      </c>
      <c r="H19" s="58">
        <v>36</v>
      </c>
      <c r="I19" s="48">
        <f>G19/H19</f>
        <v>39</v>
      </c>
      <c r="J19" s="48">
        <v>9</v>
      </c>
      <c r="K19" s="48">
        <v>6</v>
      </c>
      <c r="L19" s="56">
        <v>357653</v>
      </c>
      <c r="M19" s="56">
        <v>62891</v>
      </c>
      <c r="N19" s="46">
        <v>43238</v>
      </c>
      <c r="O19" s="17" t="s">
        <v>28</v>
      </c>
      <c r="P19" s="31"/>
      <c r="R19" s="47"/>
      <c r="T19" s="31"/>
      <c r="U19" s="31"/>
      <c r="V19" s="8"/>
      <c r="W19" s="31"/>
      <c r="X19" s="8"/>
    </row>
    <row r="20" spans="1:24" s="28" customFormat="1" ht="25.25" customHeight="1">
      <c r="A20" s="19">
        <v>8</v>
      </c>
      <c r="B20" s="57">
        <v>8</v>
      </c>
      <c r="C20" s="61" t="s">
        <v>47</v>
      </c>
      <c r="D20" s="56">
        <v>5660.24</v>
      </c>
      <c r="E20" s="52">
        <v>4761.96</v>
      </c>
      <c r="F20" s="20">
        <f>(D20-E20)/E20</f>
        <v>0.18863661181530289</v>
      </c>
      <c r="G20" s="56">
        <v>923</v>
      </c>
      <c r="H20" s="58">
        <v>28</v>
      </c>
      <c r="I20" s="48">
        <f>G20/H20</f>
        <v>32.964285714285715</v>
      </c>
      <c r="J20" s="48">
        <v>7</v>
      </c>
      <c r="K20" s="48">
        <v>4</v>
      </c>
      <c r="L20" s="56">
        <v>76959.8</v>
      </c>
      <c r="M20" s="56">
        <v>14540</v>
      </c>
      <c r="N20" s="46">
        <v>43252</v>
      </c>
      <c r="O20" s="17" t="s">
        <v>27</v>
      </c>
      <c r="P20" s="31"/>
      <c r="R20" s="47"/>
      <c r="T20" s="31"/>
      <c r="U20" s="31"/>
      <c r="V20" s="8"/>
      <c r="W20" s="31"/>
      <c r="X20" s="8"/>
    </row>
    <row r="21" spans="1:24" s="28" customFormat="1" ht="25.25" customHeight="1">
      <c r="A21" s="19">
        <v>9</v>
      </c>
      <c r="B21" s="57" t="s">
        <v>33</v>
      </c>
      <c r="C21" s="61" t="s">
        <v>67</v>
      </c>
      <c r="D21" s="56">
        <v>4234</v>
      </c>
      <c r="E21" s="55" t="s">
        <v>31</v>
      </c>
      <c r="F21" s="65" t="s">
        <v>31</v>
      </c>
      <c r="G21" s="56">
        <v>908</v>
      </c>
      <c r="H21" s="55" t="s">
        <v>31</v>
      </c>
      <c r="I21" s="55" t="s">
        <v>31</v>
      </c>
      <c r="J21" s="48">
        <v>7</v>
      </c>
      <c r="K21" s="48">
        <v>1</v>
      </c>
      <c r="L21" s="56">
        <v>4234</v>
      </c>
      <c r="M21" s="56">
        <v>908</v>
      </c>
      <c r="N21" s="46">
        <v>43273</v>
      </c>
      <c r="O21" s="17" t="s">
        <v>34</v>
      </c>
      <c r="P21" s="31"/>
      <c r="R21" s="47"/>
      <c r="T21" s="31"/>
      <c r="U21" s="31"/>
      <c r="V21" s="8"/>
      <c r="W21" s="31"/>
      <c r="X21" s="8"/>
    </row>
    <row r="22" spans="1:24" s="28" customFormat="1" ht="25.25" customHeight="1">
      <c r="A22" s="19">
        <v>10</v>
      </c>
      <c r="B22" s="57">
        <v>10</v>
      </c>
      <c r="C22" s="61" t="s">
        <v>40</v>
      </c>
      <c r="D22" s="56">
        <v>3391.63</v>
      </c>
      <c r="E22" s="52">
        <v>2245.11</v>
      </c>
      <c r="F22" s="20">
        <f>(D22-E22)/E22</f>
        <v>0.51067430994472429</v>
      </c>
      <c r="G22" s="56">
        <v>757</v>
      </c>
      <c r="H22" s="58">
        <v>22</v>
      </c>
      <c r="I22" s="48">
        <f>G22/H22</f>
        <v>34.409090909090907</v>
      </c>
      <c r="J22" s="48">
        <v>5</v>
      </c>
      <c r="K22" s="48">
        <v>6</v>
      </c>
      <c r="L22" s="56">
        <v>51504.95</v>
      </c>
      <c r="M22" s="56">
        <v>12247</v>
      </c>
      <c r="N22" s="46">
        <v>43238</v>
      </c>
      <c r="O22" s="17" t="s">
        <v>27</v>
      </c>
      <c r="P22" s="31"/>
      <c r="R22" s="47"/>
      <c r="T22" s="31"/>
      <c r="U22" s="31"/>
      <c r="V22" s="8"/>
      <c r="W22" s="31"/>
      <c r="X22" s="8"/>
    </row>
    <row r="23" spans="1:24" s="28" customFormat="1" ht="25.25" customHeight="1">
      <c r="A23" s="32"/>
      <c r="B23" s="32"/>
      <c r="C23" s="33" t="s">
        <v>30</v>
      </c>
      <c r="D23" s="34">
        <f>SUM(D13:D22)</f>
        <v>145621.82</v>
      </c>
      <c r="E23" s="34">
        <f t="shared" ref="E23:G23" si="0">SUM(E13:E22)</f>
        <v>99851.88</v>
      </c>
      <c r="F23" s="75">
        <f>(D23-E23)/E23</f>
        <v>0.45837835001203781</v>
      </c>
      <c r="G23" s="34">
        <f t="shared" si="0"/>
        <v>26083</v>
      </c>
      <c r="H23" s="34"/>
      <c r="I23" s="36"/>
      <c r="J23" s="35"/>
      <c r="K23" s="37"/>
      <c r="L23" s="38"/>
      <c r="M23" s="42"/>
      <c r="N23" s="39"/>
      <c r="O23" s="43"/>
    </row>
    <row r="24" spans="1:24" s="25" customFormat="1" ht="13.8" customHeight="1">
      <c r="A24" s="23"/>
      <c r="B24" s="40"/>
      <c r="C24" s="24"/>
      <c r="D24" s="41"/>
      <c r="E24" s="41"/>
      <c r="F24" s="44"/>
      <c r="G24" s="41"/>
      <c r="H24" s="41"/>
      <c r="I24" s="41"/>
      <c r="J24" s="41"/>
      <c r="K24" s="41"/>
      <c r="L24" s="41"/>
      <c r="M24" s="41"/>
      <c r="N24" s="45"/>
      <c r="O24" s="21"/>
      <c r="P24" s="27"/>
      <c r="R24" s="26"/>
    </row>
    <row r="25" spans="1:24" s="28" customFormat="1" ht="25.25" customHeight="1">
      <c r="A25" s="19">
        <v>11</v>
      </c>
      <c r="B25" s="57">
        <v>7</v>
      </c>
      <c r="C25" s="61" t="s">
        <v>57</v>
      </c>
      <c r="D25" s="56">
        <v>3388.97</v>
      </c>
      <c r="E25" s="52">
        <v>5722.16</v>
      </c>
      <c r="F25" s="20">
        <f>(D25-E25)/E25</f>
        <v>-0.40774637549456849</v>
      </c>
      <c r="G25" s="56">
        <v>613</v>
      </c>
      <c r="H25" s="58">
        <v>58</v>
      </c>
      <c r="I25" s="48">
        <f>G25/H25</f>
        <v>10.568965517241379</v>
      </c>
      <c r="J25" s="48">
        <v>12</v>
      </c>
      <c r="K25" s="48">
        <v>2</v>
      </c>
      <c r="L25" s="56">
        <v>15229</v>
      </c>
      <c r="M25" s="56">
        <v>2946</v>
      </c>
      <c r="N25" s="46">
        <v>43266</v>
      </c>
      <c r="O25" s="17" t="s">
        <v>28</v>
      </c>
      <c r="P25" s="31"/>
      <c r="R25" s="47"/>
      <c r="T25" s="31"/>
      <c r="U25" s="31"/>
      <c r="V25" s="8"/>
      <c r="W25" s="31"/>
      <c r="X25" s="8"/>
    </row>
    <row r="26" spans="1:24" s="28" customFormat="1" ht="25.25" customHeight="1">
      <c r="A26" s="19">
        <v>12</v>
      </c>
      <c r="B26" s="57">
        <v>11</v>
      </c>
      <c r="C26" s="60" t="s">
        <v>38</v>
      </c>
      <c r="D26" s="56">
        <v>1989</v>
      </c>
      <c r="E26" s="52">
        <v>1771</v>
      </c>
      <c r="F26" s="20">
        <f>(D26-E26)/E26</f>
        <v>0.12309429700734048</v>
      </c>
      <c r="G26" s="56">
        <v>333</v>
      </c>
      <c r="H26" s="55" t="s">
        <v>31</v>
      </c>
      <c r="I26" s="55" t="s">
        <v>31</v>
      </c>
      <c r="J26" s="48">
        <v>5</v>
      </c>
      <c r="K26" s="48">
        <v>7</v>
      </c>
      <c r="L26" s="56">
        <v>73671</v>
      </c>
      <c r="M26" s="56">
        <v>14872</v>
      </c>
      <c r="N26" s="46">
        <v>43231</v>
      </c>
      <c r="O26" s="17" t="s">
        <v>34</v>
      </c>
      <c r="P26" s="31"/>
      <c r="R26" s="47"/>
      <c r="T26" s="31"/>
      <c r="U26" s="31"/>
      <c r="V26" s="8"/>
      <c r="W26" s="31"/>
      <c r="X26" s="8"/>
    </row>
    <row r="27" spans="1:24" s="28" customFormat="1" ht="25.15" customHeight="1">
      <c r="A27" s="19">
        <v>13</v>
      </c>
      <c r="B27" s="57" t="s">
        <v>33</v>
      </c>
      <c r="C27" s="61" t="s">
        <v>68</v>
      </c>
      <c r="D27" s="56">
        <v>1726.99</v>
      </c>
      <c r="E27" s="65" t="s">
        <v>31</v>
      </c>
      <c r="F27" s="65" t="s">
        <v>31</v>
      </c>
      <c r="G27" s="56">
        <v>772</v>
      </c>
      <c r="H27" s="58">
        <v>38</v>
      </c>
      <c r="I27" s="48">
        <f>G27/H27</f>
        <v>20.315789473684209</v>
      </c>
      <c r="J27" s="48">
        <v>7</v>
      </c>
      <c r="K27" s="48">
        <v>1</v>
      </c>
      <c r="L27" s="56">
        <v>1726.99</v>
      </c>
      <c r="M27" s="56">
        <v>772</v>
      </c>
      <c r="N27" s="46">
        <v>43273</v>
      </c>
      <c r="O27" s="17" t="s">
        <v>69</v>
      </c>
      <c r="P27" s="31"/>
      <c r="R27" s="47"/>
      <c r="T27" s="31"/>
      <c r="U27" s="31"/>
      <c r="V27" s="8"/>
      <c r="W27" s="31"/>
      <c r="X27" s="8"/>
    </row>
    <row r="28" spans="1:24" s="28" customFormat="1" ht="25.25" customHeight="1">
      <c r="A28" s="19">
        <v>14</v>
      </c>
      <c r="B28" s="63">
        <v>16</v>
      </c>
      <c r="C28" s="54" t="s">
        <v>45</v>
      </c>
      <c r="D28" s="56">
        <v>1003.35</v>
      </c>
      <c r="E28" s="52">
        <v>626.1</v>
      </c>
      <c r="F28" s="20">
        <f>(D28-E28)/E28</f>
        <v>0.60253953042644948</v>
      </c>
      <c r="G28" s="56">
        <v>415</v>
      </c>
      <c r="H28" s="58">
        <v>21</v>
      </c>
      <c r="I28" s="48">
        <f>G28/H28</f>
        <v>19.761904761904763</v>
      </c>
      <c r="J28" s="48">
        <v>7</v>
      </c>
      <c r="K28" s="48">
        <v>12</v>
      </c>
      <c r="L28" s="56">
        <f>216590+D28</f>
        <v>217593.35</v>
      </c>
      <c r="M28" s="56">
        <f>49283+G28</f>
        <v>49698</v>
      </c>
      <c r="N28" s="46">
        <v>43189</v>
      </c>
      <c r="O28" s="17" t="s">
        <v>46</v>
      </c>
      <c r="P28" s="31"/>
      <c r="R28" s="47"/>
      <c r="T28" s="31"/>
      <c r="U28" s="31"/>
      <c r="V28" s="8"/>
      <c r="W28" s="31"/>
      <c r="X28" s="8"/>
    </row>
    <row r="29" spans="1:24" s="28" customFormat="1" ht="25.25" customHeight="1">
      <c r="A29" s="19">
        <v>15</v>
      </c>
      <c r="B29" s="57">
        <v>14</v>
      </c>
      <c r="C29" s="61" t="s">
        <v>44</v>
      </c>
      <c r="D29" s="56">
        <v>793.15</v>
      </c>
      <c r="E29" s="52">
        <v>976</v>
      </c>
      <c r="F29" s="20">
        <f>(D29-E29)/E29</f>
        <v>-0.18734631147540987</v>
      </c>
      <c r="G29" s="56">
        <v>134</v>
      </c>
      <c r="H29" s="58">
        <v>9</v>
      </c>
      <c r="I29" s="48">
        <f>G29/H29</f>
        <v>14.888888888888889</v>
      </c>
      <c r="J29" s="48">
        <v>1</v>
      </c>
      <c r="K29" s="48">
        <v>5</v>
      </c>
      <c r="L29" s="56">
        <v>57904</v>
      </c>
      <c r="M29" s="56">
        <v>10487</v>
      </c>
      <c r="N29" s="46">
        <v>43245</v>
      </c>
      <c r="O29" s="17" t="s">
        <v>28</v>
      </c>
      <c r="P29" s="31"/>
      <c r="R29" s="47"/>
      <c r="T29" s="31"/>
      <c r="U29" s="31"/>
      <c r="V29" s="8"/>
      <c r="W29" s="31"/>
      <c r="X29" s="8"/>
    </row>
    <row r="30" spans="1:24" s="28" customFormat="1" ht="25.25" customHeight="1">
      <c r="A30" s="19">
        <v>16</v>
      </c>
      <c r="B30" s="63">
        <v>19</v>
      </c>
      <c r="C30" s="61" t="s">
        <v>52</v>
      </c>
      <c r="D30" s="56">
        <v>765</v>
      </c>
      <c r="E30" s="52">
        <v>306</v>
      </c>
      <c r="F30" s="20">
        <f>(D30-E30)/E30</f>
        <v>1.5</v>
      </c>
      <c r="G30" s="56">
        <v>155</v>
      </c>
      <c r="H30" s="55" t="s">
        <v>31</v>
      </c>
      <c r="I30" s="55" t="s">
        <v>31</v>
      </c>
      <c r="J30" s="48">
        <v>4</v>
      </c>
      <c r="K30" s="48">
        <v>3</v>
      </c>
      <c r="L30" s="56">
        <v>7364</v>
      </c>
      <c r="M30" s="56">
        <v>1595</v>
      </c>
      <c r="N30" s="46">
        <v>43259</v>
      </c>
      <c r="O30" s="17" t="s">
        <v>34</v>
      </c>
      <c r="P30" s="31"/>
      <c r="R30" s="47"/>
      <c r="T30" s="31"/>
      <c r="U30" s="31"/>
      <c r="V30" s="8"/>
      <c r="W30" s="31"/>
      <c r="X30" s="8"/>
    </row>
    <row r="31" spans="1:24" s="28" customFormat="1" ht="25.25" customHeight="1">
      <c r="A31" s="19">
        <v>17</v>
      </c>
      <c r="B31" s="57">
        <v>12</v>
      </c>
      <c r="C31" s="61" t="s">
        <v>49</v>
      </c>
      <c r="D31" s="56">
        <v>427</v>
      </c>
      <c r="E31" s="52">
        <v>1670.03</v>
      </c>
      <c r="F31" s="20">
        <f>(D31-E31)/E31</f>
        <v>-0.74431597037178976</v>
      </c>
      <c r="G31" s="56">
        <v>81</v>
      </c>
      <c r="H31" s="58">
        <v>3</v>
      </c>
      <c r="I31" s="48">
        <f>G31/H31</f>
        <v>27</v>
      </c>
      <c r="J31" s="48">
        <v>1</v>
      </c>
      <c r="K31" s="48">
        <v>4</v>
      </c>
      <c r="L31" s="56">
        <v>27117</v>
      </c>
      <c r="M31" s="56">
        <v>5324</v>
      </c>
      <c r="N31" s="46">
        <v>43252</v>
      </c>
      <c r="O31" s="17" t="s">
        <v>28</v>
      </c>
      <c r="P31" s="31"/>
      <c r="R31" s="47"/>
      <c r="T31" s="31"/>
      <c r="V31" s="8"/>
      <c r="W31" s="31"/>
      <c r="X31" s="8"/>
    </row>
    <row r="32" spans="1:24" s="28" customFormat="1" ht="25.25" customHeight="1">
      <c r="A32" s="19">
        <v>18</v>
      </c>
      <c r="B32" s="59">
        <v>23</v>
      </c>
      <c r="C32" s="61" t="s">
        <v>62</v>
      </c>
      <c r="D32" s="56">
        <v>300</v>
      </c>
      <c r="E32" s="52">
        <v>155</v>
      </c>
      <c r="F32" s="20">
        <f>(D32-E32)/E32</f>
        <v>0.93548387096774188</v>
      </c>
      <c r="G32" s="56">
        <v>182</v>
      </c>
      <c r="H32" s="58">
        <v>3</v>
      </c>
      <c r="I32" s="48">
        <f>G32/H32</f>
        <v>60.666666666666664</v>
      </c>
      <c r="J32" s="48">
        <v>1</v>
      </c>
      <c r="K32" s="55" t="s">
        <v>31</v>
      </c>
      <c r="L32" s="56">
        <v>878735</v>
      </c>
      <c r="M32" s="56">
        <v>184801</v>
      </c>
      <c r="N32" s="46">
        <v>42916</v>
      </c>
      <c r="O32" s="17" t="s">
        <v>36</v>
      </c>
      <c r="P32" s="31"/>
      <c r="R32" s="47"/>
      <c r="T32" s="31"/>
      <c r="V32" s="8"/>
      <c r="W32" s="31"/>
      <c r="X32" s="8"/>
    </row>
    <row r="33" spans="1:24" s="28" customFormat="1" ht="25.25" customHeight="1">
      <c r="A33" s="19">
        <v>19</v>
      </c>
      <c r="B33" s="65" t="s">
        <v>31</v>
      </c>
      <c r="C33" s="18" t="s">
        <v>65</v>
      </c>
      <c r="D33" s="52">
        <v>212.8</v>
      </c>
      <c r="E33" s="55" t="s">
        <v>31</v>
      </c>
      <c r="F33" s="65" t="s">
        <v>31</v>
      </c>
      <c r="G33" s="52">
        <v>117</v>
      </c>
      <c r="H33" s="58">
        <v>3</v>
      </c>
      <c r="I33" s="48">
        <f>G33/H33</f>
        <v>39</v>
      </c>
      <c r="J33" s="48">
        <v>1</v>
      </c>
      <c r="K33" s="55" t="s">
        <v>31</v>
      </c>
      <c r="L33" s="52">
        <v>40381.5</v>
      </c>
      <c r="M33" s="52">
        <v>10151</v>
      </c>
      <c r="N33" s="46">
        <v>43119</v>
      </c>
      <c r="O33" s="17" t="s">
        <v>27</v>
      </c>
      <c r="P33" s="31"/>
      <c r="R33" s="47"/>
      <c r="T33" s="31"/>
      <c r="V33" s="8"/>
      <c r="W33" s="31"/>
      <c r="X33" s="8"/>
    </row>
    <row r="34" spans="1:24" s="28" customFormat="1" ht="25.25" customHeight="1">
      <c r="A34" s="19">
        <v>20</v>
      </c>
      <c r="B34" s="57">
        <v>24</v>
      </c>
      <c r="C34" s="61" t="s">
        <v>39</v>
      </c>
      <c r="D34" s="56">
        <v>208</v>
      </c>
      <c r="E34" s="52">
        <v>110.5</v>
      </c>
      <c r="F34" s="20">
        <f>(D34-E34)/E34</f>
        <v>0.88235294117647056</v>
      </c>
      <c r="G34" s="56">
        <v>35</v>
      </c>
      <c r="H34" s="58">
        <v>3</v>
      </c>
      <c r="I34" s="48">
        <f>G34/H34</f>
        <v>11.666666666666666</v>
      </c>
      <c r="J34" s="48">
        <v>1</v>
      </c>
      <c r="K34" s="48">
        <v>6</v>
      </c>
      <c r="L34" s="56">
        <v>23433.58</v>
      </c>
      <c r="M34" s="56">
        <v>4406</v>
      </c>
      <c r="N34" s="46">
        <v>43238</v>
      </c>
      <c r="O34" s="17" t="s">
        <v>27</v>
      </c>
      <c r="P34" s="31"/>
      <c r="R34" s="47"/>
      <c r="T34" s="31"/>
      <c r="V34" s="8"/>
      <c r="W34" s="31"/>
      <c r="X34" s="8"/>
    </row>
    <row r="35" spans="1:24" s="28" customFormat="1" ht="25.25" customHeight="1">
      <c r="A35" s="32"/>
      <c r="B35" s="32"/>
      <c r="C35" s="33" t="s">
        <v>32</v>
      </c>
      <c r="D35" s="34">
        <f>SUM(D23:D34)</f>
        <v>156436.07999999999</v>
      </c>
      <c r="E35" s="34">
        <f t="shared" ref="E35:G35" si="1">SUM(E23:E34)</f>
        <v>111188.67000000001</v>
      </c>
      <c r="F35" s="75">
        <f>(D35-E35)/E35</f>
        <v>0.40694263183470014</v>
      </c>
      <c r="G35" s="34">
        <f t="shared" si="1"/>
        <v>28920</v>
      </c>
      <c r="H35" s="35"/>
      <c r="I35" s="36"/>
      <c r="J35" s="35"/>
      <c r="K35" s="37"/>
      <c r="L35" s="38"/>
      <c r="M35" s="42"/>
      <c r="N35" s="39"/>
      <c r="O35" s="43"/>
    </row>
    <row r="36" spans="1:24" s="28" customFormat="1" ht="13.8" customHeight="1">
      <c r="A36" s="23"/>
      <c r="B36" s="40"/>
      <c r="C36" s="24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22"/>
      <c r="O36" s="21"/>
      <c r="P36" s="31"/>
      <c r="R36" s="30"/>
    </row>
    <row r="37" spans="1:24" s="28" customFormat="1" ht="25.25" customHeight="1">
      <c r="A37" s="19">
        <v>21</v>
      </c>
      <c r="B37" s="59">
        <v>22</v>
      </c>
      <c r="C37" s="61" t="s">
        <v>59</v>
      </c>
      <c r="D37" s="56">
        <v>201.6</v>
      </c>
      <c r="E37" s="52">
        <v>207.4</v>
      </c>
      <c r="F37" s="20">
        <f>(D37-E37)/E37</f>
        <v>-2.796528447444557E-2</v>
      </c>
      <c r="G37" s="56">
        <v>112</v>
      </c>
      <c r="H37" s="58">
        <v>3</v>
      </c>
      <c r="I37" s="48">
        <f>G37/H37</f>
        <v>37.333333333333336</v>
      </c>
      <c r="J37" s="48">
        <v>1</v>
      </c>
      <c r="K37" s="55" t="s">
        <v>31</v>
      </c>
      <c r="L37" s="56">
        <v>337216</v>
      </c>
      <c r="M37" s="56">
        <v>75431</v>
      </c>
      <c r="N37" s="46">
        <v>42944</v>
      </c>
      <c r="O37" s="17" t="s">
        <v>28</v>
      </c>
      <c r="P37" s="31"/>
      <c r="R37" s="47"/>
      <c r="T37" s="31"/>
      <c r="V37" s="8"/>
      <c r="W37" s="31"/>
      <c r="X37" s="8"/>
    </row>
    <row r="38" spans="1:24" s="28" customFormat="1" ht="25.25" customHeight="1">
      <c r="A38" s="19">
        <v>22</v>
      </c>
      <c r="B38" s="63">
        <v>21</v>
      </c>
      <c r="C38" s="61" t="s">
        <v>54</v>
      </c>
      <c r="D38" s="56">
        <v>155.5</v>
      </c>
      <c r="E38" s="52">
        <v>232.5</v>
      </c>
      <c r="F38" s="66">
        <f>(D38-E38)/E38</f>
        <v>-0.33118279569892473</v>
      </c>
      <c r="G38" s="56">
        <v>26</v>
      </c>
      <c r="H38" s="58">
        <v>4</v>
      </c>
      <c r="I38" s="48">
        <f>G38/H38</f>
        <v>6.5</v>
      </c>
      <c r="J38" s="48">
        <v>1</v>
      </c>
      <c r="K38" s="48">
        <v>3</v>
      </c>
      <c r="L38" s="56">
        <v>9039.39</v>
      </c>
      <c r="M38" s="56">
        <v>1728</v>
      </c>
      <c r="N38" s="46">
        <v>43259</v>
      </c>
      <c r="O38" s="17" t="s">
        <v>43</v>
      </c>
      <c r="P38" s="31"/>
      <c r="R38" s="47"/>
      <c r="T38" s="31"/>
      <c r="V38" s="8"/>
      <c r="W38" s="31"/>
      <c r="X38" s="8"/>
    </row>
    <row r="39" spans="1:24" s="28" customFormat="1" ht="25.25" customHeight="1">
      <c r="A39" s="19">
        <v>23</v>
      </c>
      <c r="B39" s="63">
        <v>9</v>
      </c>
      <c r="C39" s="61" t="s">
        <v>64</v>
      </c>
      <c r="D39" s="56">
        <v>113.8</v>
      </c>
      <c r="E39" s="52">
        <v>3401.1</v>
      </c>
      <c r="F39" s="66">
        <f>(D39-E39)/E39</f>
        <v>-0.96654023698215275</v>
      </c>
      <c r="G39" s="56">
        <v>23</v>
      </c>
      <c r="H39" s="58">
        <v>4</v>
      </c>
      <c r="I39" s="48">
        <f>G39/H39</f>
        <v>5.75</v>
      </c>
      <c r="J39" s="48">
        <v>2</v>
      </c>
      <c r="K39" s="48">
        <v>4</v>
      </c>
      <c r="L39" s="56">
        <v>7061.14</v>
      </c>
      <c r="M39" s="56">
        <v>1358</v>
      </c>
      <c r="N39" s="46">
        <v>43266</v>
      </c>
      <c r="O39" s="17" t="s">
        <v>27</v>
      </c>
      <c r="P39" s="31"/>
      <c r="R39" s="47"/>
      <c r="T39" s="31"/>
      <c r="V39" s="8"/>
      <c r="W39" s="31"/>
      <c r="X39" s="8"/>
    </row>
    <row r="40" spans="1:24" s="28" customFormat="1" ht="25.25" customHeight="1">
      <c r="A40" s="19">
        <v>24</v>
      </c>
      <c r="B40" s="55" t="s">
        <v>31</v>
      </c>
      <c r="C40" s="18" t="s">
        <v>70</v>
      </c>
      <c r="D40" s="52">
        <v>108</v>
      </c>
      <c r="E40" s="55" t="s">
        <v>31</v>
      </c>
      <c r="F40" s="65" t="s">
        <v>31</v>
      </c>
      <c r="G40" s="52">
        <v>60</v>
      </c>
      <c r="H40" s="58">
        <v>3</v>
      </c>
      <c r="I40" s="48">
        <f>G40/H40</f>
        <v>20</v>
      </c>
      <c r="J40" s="48">
        <v>1</v>
      </c>
      <c r="K40" s="55" t="s">
        <v>31</v>
      </c>
      <c r="L40" s="52">
        <v>258344</v>
      </c>
      <c r="M40" s="52">
        <v>58178</v>
      </c>
      <c r="N40" s="46">
        <v>42699</v>
      </c>
      <c r="O40" s="17" t="s">
        <v>28</v>
      </c>
      <c r="P40" s="31"/>
      <c r="R40" s="47"/>
      <c r="T40" s="31"/>
      <c r="V40" s="8"/>
      <c r="W40" s="31"/>
      <c r="X40" s="8"/>
    </row>
    <row r="41" spans="1:24" s="28" customFormat="1" ht="25.25" customHeight="1">
      <c r="A41" s="19">
        <v>25</v>
      </c>
      <c r="B41" s="63">
        <v>15</v>
      </c>
      <c r="C41" s="61" t="s">
        <v>48</v>
      </c>
      <c r="D41" s="56">
        <v>105.5</v>
      </c>
      <c r="E41" s="52">
        <v>728.56</v>
      </c>
      <c r="F41" s="20">
        <f>(D41-E41)/E41</f>
        <v>-0.85519380696167779</v>
      </c>
      <c r="G41" s="56">
        <v>16</v>
      </c>
      <c r="H41" s="58">
        <v>1</v>
      </c>
      <c r="I41" s="48">
        <f>G41/H41</f>
        <v>16</v>
      </c>
      <c r="J41" s="48">
        <v>1</v>
      </c>
      <c r="K41" s="48">
        <v>4</v>
      </c>
      <c r="L41" s="56">
        <v>11981.13</v>
      </c>
      <c r="M41" s="56">
        <v>2206</v>
      </c>
      <c r="N41" s="46">
        <v>43252</v>
      </c>
      <c r="O41" s="17" t="s">
        <v>27</v>
      </c>
      <c r="P41" s="31"/>
      <c r="R41" s="47"/>
      <c r="T41" s="31"/>
      <c r="V41" s="8"/>
      <c r="W41" s="31"/>
      <c r="X41" s="8"/>
    </row>
    <row r="42" spans="1:24" s="28" customFormat="1" ht="25.25" customHeight="1">
      <c r="A42" s="19">
        <v>26</v>
      </c>
      <c r="B42" s="74">
        <v>27</v>
      </c>
      <c r="C42" s="61" t="s">
        <v>42</v>
      </c>
      <c r="D42" s="56">
        <v>99.5</v>
      </c>
      <c r="E42" s="52">
        <v>38</v>
      </c>
      <c r="F42" s="20">
        <f>(D42-E42)/E42</f>
        <v>1.618421052631579</v>
      </c>
      <c r="G42" s="56">
        <v>25</v>
      </c>
      <c r="H42" s="58">
        <v>3</v>
      </c>
      <c r="I42" s="48">
        <f>G42/H42</f>
        <v>8.3333333333333339</v>
      </c>
      <c r="J42" s="48">
        <v>1</v>
      </c>
      <c r="K42" s="48">
        <v>7</v>
      </c>
      <c r="L42" s="56">
        <v>2917.58</v>
      </c>
      <c r="M42" s="56">
        <v>718</v>
      </c>
      <c r="N42" s="46">
        <v>43224</v>
      </c>
      <c r="O42" s="17" t="s">
        <v>43</v>
      </c>
      <c r="P42" s="31"/>
      <c r="R42" s="47"/>
      <c r="T42" s="31"/>
      <c r="V42" s="8"/>
      <c r="W42" s="31"/>
      <c r="X42" s="8"/>
    </row>
    <row r="43" spans="1:24" s="28" customFormat="1" ht="25.25" customHeight="1">
      <c r="A43" s="19">
        <v>27</v>
      </c>
      <c r="B43" s="63">
        <v>28</v>
      </c>
      <c r="C43" s="54" t="s">
        <v>37</v>
      </c>
      <c r="D43" s="56">
        <v>56</v>
      </c>
      <c r="E43" s="52">
        <v>33.6</v>
      </c>
      <c r="F43" s="20">
        <f>(D43-E43)/E43</f>
        <v>0.66666666666666663</v>
      </c>
      <c r="G43" s="56">
        <v>14</v>
      </c>
      <c r="H43" s="58">
        <v>3</v>
      </c>
      <c r="I43" s="48">
        <f>G43/H43</f>
        <v>4.666666666666667</v>
      </c>
      <c r="J43" s="48">
        <v>1</v>
      </c>
      <c r="K43" s="48">
        <v>14</v>
      </c>
      <c r="L43" s="56">
        <v>253029.06</v>
      </c>
      <c r="M43" s="56">
        <v>56397</v>
      </c>
      <c r="N43" s="46">
        <v>43182</v>
      </c>
      <c r="O43" s="17" t="s">
        <v>27</v>
      </c>
      <c r="P43" s="31"/>
      <c r="R43" s="47"/>
      <c r="T43" s="31"/>
      <c r="U43" s="62"/>
      <c r="V43" s="8"/>
      <c r="W43" s="31"/>
      <c r="X43" s="8"/>
    </row>
    <row r="44" spans="1:24" s="28" customFormat="1" ht="25.25" customHeight="1">
      <c r="A44" s="19">
        <v>28</v>
      </c>
      <c r="B44" s="57">
        <v>25</v>
      </c>
      <c r="C44" s="61" t="s">
        <v>55</v>
      </c>
      <c r="D44" s="56">
        <v>23</v>
      </c>
      <c r="E44" s="52">
        <v>60.1</v>
      </c>
      <c r="F44" s="20">
        <f>(D44-E44)/E44</f>
        <v>-0.61730449251247921</v>
      </c>
      <c r="G44" s="56">
        <v>5</v>
      </c>
      <c r="H44" s="58">
        <v>1</v>
      </c>
      <c r="I44" s="48">
        <f>G44/H44</f>
        <v>5</v>
      </c>
      <c r="J44" s="48">
        <v>1</v>
      </c>
      <c r="K44" s="48">
        <v>3</v>
      </c>
      <c r="L44" s="56">
        <v>3462</v>
      </c>
      <c r="M44" s="56">
        <v>714</v>
      </c>
      <c r="N44" s="46">
        <v>43259</v>
      </c>
      <c r="O44" s="17" t="s">
        <v>28</v>
      </c>
      <c r="P44" s="31"/>
      <c r="R44" s="47"/>
      <c r="T44" s="31"/>
      <c r="U44" s="62"/>
      <c r="V44" s="8"/>
      <c r="W44" s="31"/>
      <c r="X44" s="8"/>
    </row>
    <row r="45" spans="1:24" s="28" customFormat="1" ht="25.25" customHeight="1">
      <c r="A45" s="32"/>
      <c r="B45" s="32"/>
      <c r="C45" s="33" t="s">
        <v>63</v>
      </c>
      <c r="D45" s="34">
        <f>SUM(D35:D44)</f>
        <v>157298.97999999998</v>
      </c>
      <c r="E45" s="34">
        <f>SUM(E35:E44)</f>
        <v>115889.93000000002</v>
      </c>
      <c r="F45" s="75">
        <f>(D45-E45)/E45</f>
        <v>0.35731361646348353</v>
      </c>
      <c r="G45" s="34">
        <f>SUM(G35:G44)</f>
        <v>29201</v>
      </c>
      <c r="H45" s="35"/>
      <c r="I45" s="36"/>
      <c r="J45" s="35"/>
      <c r="K45" s="37"/>
      <c r="L45" s="38"/>
      <c r="M45" s="42"/>
      <c r="N45" s="39"/>
      <c r="O45" s="43"/>
    </row>
    <row r="47" spans="1:24">
      <c r="B47" s="16"/>
      <c r="K47" s="1" t="s">
        <v>35</v>
      </c>
    </row>
    <row r="72" spans="16:18" ht="12" customHeight="1">
      <c r="P72" s="14"/>
      <c r="R72" s="12"/>
    </row>
  </sheetData>
  <sortState ref="B13:O44">
    <sortCondition descending="1" ref="D13:D44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juste</cp:lastModifiedBy>
  <cp:lastPrinted>2016-09-19T08:07:15Z</cp:lastPrinted>
  <dcterms:created xsi:type="dcterms:W3CDTF">2014-10-03T07:40:56Z</dcterms:created>
  <dcterms:modified xsi:type="dcterms:W3CDTF">2018-06-25T13:27:39Z</dcterms:modified>
</cp:coreProperties>
</file>