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Spalis\Savaitgalis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 concurrentCalc="0"/>
</workbook>
</file>

<file path=xl/calcChain.xml><?xml version="1.0" encoding="utf-8"?>
<calcChain xmlns="http://schemas.openxmlformats.org/spreadsheetml/2006/main">
  <c r="G23" i="1" l="1"/>
  <c r="E23" i="1"/>
  <c r="D23" i="1"/>
  <c r="G39" i="1"/>
  <c r="E39" i="1"/>
  <c r="D39" i="1"/>
  <c r="I13" i="1"/>
  <c r="F25" i="1"/>
  <c r="F21" i="1"/>
  <c r="F28" i="1"/>
  <c r="F19" i="1"/>
  <c r="I14" i="1"/>
  <c r="F15" i="1"/>
  <c r="I29" i="1"/>
  <c r="G68" i="1"/>
  <c r="E68" i="1"/>
  <c r="I25" i="1"/>
  <c r="I15" i="1"/>
  <c r="I21" i="1"/>
  <c r="I19" i="1"/>
  <c r="F16" i="1"/>
  <c r="F20" i="1"/>
  <c r="F34" i="1"/>
  <c r="I16" i="1"/>
  <c r="I20" i="1"/>
  <c r="I34" i="1"/>
  <c r="F35" i="1"/>
  <c r="F17" i="1"/>
  <c r="F37" i="1"/>
  <c r="I17" i="1"/>
  <c r="F18" i="1"/>
  <c r="F26" i="1"/>
  <c r="F36" i="1"/>
  <c r="F32" i="1"/>
  <c r="I37" i="1"/>
  <c r="F31" i="1"/>
  <c r="I26" i="1"/>
  <c r="I18" i="1"/>
  <c r="F38" i="1"/>
  <c r="I36" i="1"/>
  <c r="I31" i="1"/>
  <c r="F27" i="1"/>
  <c r="I32" i="1"/>
  <c r="I27" i="1"/>
  <c r="F22" i="1"/>
  <c r="I22" i="1"/>
  <c r="F30" i="1"/>
  <c r="I30" i="1"/>
  <c r="F33" i="1"/>
  <c r="I33" i="1"/>
  <c r="D68" i="1"/>
  <c r="F68" i="1"/>
  <c r="F39" i="1"/>
  <c r="F23" i="1"/>
</calcChain>
</file>

<file path=xl/sharedStrings.xml><?xml version="1.0" encoding="utf-8"?>
<sst xmlns="http://schemas.openxmlformats.org/spreadsheetml/2006/main" count="115" uniqueCount="76">
  <si>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</si>
  <si>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</si>
  <si>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</si>
  <si>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</si>
  <si>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</si>
  <si>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</si>
  <si>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</si>
  <si>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</si>
  <si>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</si>
  <si>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</si>
  <si>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</si>
  <si>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</si>
  <si>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</si>
  <si>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</si>
  <si>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</si>
  <si>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</si>
  <si>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</si>
  <si>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</si>
  <si>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</si>
  <si>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</si>
  <si>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</si>
  <si>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</si>
  <si>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</si>
  <si>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</si>
  <si>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</si>
  <si>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</si>
  <si>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</si>
  <si>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</si>
  <si>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</si>
  <si>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</si>
  <si>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</si>
  <si>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</si>
  <si>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</si>
  <si>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</si>
  <si>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</si>
  <si>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Bjaurusis aš 3 (Despicable Me 3)</t>
  </si>
  <si>
    <t>N</t>
  </si>
  <si>
    <t>Ratai 3 (Cars 3)</t>
  </si>
  <si>
    <t>ACME Film / SONY</t>
  </si>
  <si>
    <t>Emoji Filmas (Emoji)</t>
  </si>
  <si>
    <t>Operacija "Riešutai" 2 (Nut Job 2: Nutty by Nature)</t>
  </si>
  <si>
    <t>Garsų pasaulio įrašai</t>
  </si>
  <si>
    <t>Septynios seserys (Seven Sisters)</t>
  </si>
  <si>
    <t>Apie meilę. Tik suaugusiems (Pro lyubov'. Tol'ko dlya vzroslykh)</t>
  </si>
  <si>
    <t>Best Film</t>
  </si>
  <si>
    <t>Madam (Madame)</t>
  </si>
  <si>
    <t>Kedi. Slaptas kačių gyvenimas (Kedi)</t>
  </si>
  <si>
    <t>Kino Pasaka</t>
  </si>
  <si>
    <t>It (Tas)</t>
  </si>
  <si>
    <t>Džiunglių būrys (Jungle Bunch)</t>
  </si>
  <si>
    <t>(Ne)Laukti svečiai (With open arms)</t>
  </si>
  <si>
    <t>Lego Ninjago filmas (Lego Ninjago movie)</t>
  </si>
  <si>
    <t>Partneris (Naparnik)</t>
  </si>
  <si>
    <t>Viktorija ir Abdulas (Victoria and Abdul)</t>
  </si>
  <si>
    <t>Kingsman. Aukso ratas (Kingsman: The Golden Circle)</t>
  </si>
  <si>
    <t>Šventasis</t>
  </si>
  <si>
    <t>Kino Pavasaris</t>
  </si>
  <si>
    <t>September 29-October 1</t>
  </si>
  <si>
    <t>Rugsėjo 29-Spalio 1 d.</t>
  </si>
  <si>
    <t xml:space="preserve"> </t>
  </si>
  <si>
    <t>Besivaikantys mirtį (Flatliners)</t>
  </si>
  <si>
    <t>Dar stipresnis (Stronger)</t>
  </si>
  <si>
    <t>Mano mažasis ponis (My little pony)</t>
  </si>
  <si>
    <t xml:space="preserve">Meilė angelų mieste (Ljubovj v Gorode Angelov) </t>
  </si>
  <si>
    <t>Loganų sėkmė (Logans lucky)</t>
  </si>
  <si>
    <t>October 6-8 Lithuanian top</t>
  </si>
  <si>
    <t>Spalio 6-8 d. Lietuvos kino teatruose rodytų filmų topas</t>
  </si>
  <si>
    <t>October 6-8</t>
  </si>
  <si>
    <t>Spalio 6-8 d.</t>
  </si>
  <si>
    <t>Gobšius (Rodin)</t>
  </si>
  <si>
    <t>Kino pasaka</t>
  </si>
  <si>
    <t>N/12</t>
  </si>
  <si>
    <t>Bėgantis skustuvo ašmenimis 2049 (Blade runner. 2049)</t>
  </si>
  <si>
    <t>Kaip susigrąžinti ją per 7 dienas</t>
  </si>
  <si>
    <t>Singing Fish</t>
  </si>
  <si>
    <t>Total 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</si>
</sst>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5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3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165" fontId="11" fillId="0" borderId="0" xfId="0" applyNumberFormat="1" applyFont="1" applyBorder="1"/>
    <xf numFmtId="3" fontId="11" fillId="0" borderId="0" xfId="0" applyNumberFormat="1" applyFont="1" applyBorder="1"/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8" fontId="11" fillId="0" borderId="0" xfId="0" applyNumberFormat="1" applyFont="1" applyBorder="1"/>
    <xf numFmtId="6" fontId="11" fillId="0" borderId="0" xfId="0" applyNumberFormat="1" applyFont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8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right"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 shrinkToFit="1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9"/>
  <sheetViews>
    <sheetView tabSelected="1" zoomScale="80" zoomScaleNormal="80" workbookViewId="0">
      <selection activeCell="S16" sqref="S16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65</v>
      </c>
      <c r="F1" s="2"/>
      <c r="G1" s="2"/>
      <c r="H1" s="2"/>
      <c r="I1" s="2"/>
    </row>
    <row r="2" spans="1:26" ht="19.5" customHeight="1">
      <c r="E2" s="2" t="s">
        <v>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"/>
      <c r="B5" s="3"/>
      <c r="C5" s="4" t="s">
        <v>0</v>
      </c>
      <c r="D5" s="5"/>
      <c r="E5" s="5"/>
      <c r="F5" s="4" t="s">
        <v>3</v>
      </c>
      <c r="G5" s="5"/>
      <c r="H5" s="4" t="s">
        <v>5</v>
      </c>
      <c r="I5" s="4" t="s">
        <v>6</v>
      </c>
      <c r="J5" s="4" t="s">
        <v>7</v>
      </c>
      <c r="K5" s="4" t="s">
        <v>8</v>
      </c>
      <c r="L5" s="4" t="s">
        <v>10</v>
      </c>
      <c r="M5" s="4" t="s">
        <v>9</v>
      </c>
      <c r="N5" s="4" t="s">
        <v>11</v>
      </c>
      <c r="O5" s="4" t="s">
        <v>12</v>
      </c>
      <c r="T5" s="6"/>
      <c r="U5" s="6"/>
      <c r="V5" s="6"/>
      <c r="X5" s="6"/>
      <c r="Y5" s="6"/>
    </row>
    <row r="6" spans="1:26" ht="21.6">
      <c r="A6" s="7"/>
      <c r="B6" s="7"/>
      <c r="C6" s="8"/>
      <c r="D6" s="9" t="s">
        <v>67</v>
      </c>
      <c r="E6" s="9" t="s">
        <v>57</v>
      </c>
      <c r="F6" s="8"/>
      <c r="G6" s="9" t="s">
        <v>67</v>
      </c>
      <c r="H6" s="8"/>
      <c r="I6" s="8"/>
      <c r="J6" s="8"/>
      <c r="K6" s="8"/>
      <c r="L6" s="8"/>
      <c r="M6" s="8"/>
      <c r="N6" s="8"/>
      <c r="O6" s="8"/>
      <c r="S6" s="6"/>
      <c r="T6" s="6"/>
      <c r="U6" s="6"/>
      <c r="V6" s="6"/>
      <c r="X6" s="6"/>
      <c r="Y6" s="6"/>
    </row>
    <row r="7" spans="1:26">
      <c r="A7" s="7"/>
      <c r="B7" s="7"/>
      <c r="C7" s="8"/>
      <c r="D7" s="9" t="s">
        <v>1</v>
      </c>
      <c r="E7" s="9" t="s">
        <v>1</v>
      </c>
      <c r="F7" s="8"/>
      <c r="G7" s="9" t="s">
        <v>4</v>
      </c>
      <c r="H7" s="8"/>
      <c r="I7" s="8"/>
      <c r="J7" s="8"/>
      <c r="K7" s="8"/>
      <c r="L7" s="8"/>
      <c r="M7" s="8"/>
      <c r="N7" s="8"/>
      <c r="O7" s="8"/>
      <c r="S7" s="6"/>
      <c r="T7" s="6"/>
      <c r="U7" s="10"/>
      <c r="V7" s="11"/>
      <c r="X7" s="6"/>
      <c r="Y7" s="6"/>
    </row>
    <row r="8" spans="1:26" ht="18" customHeight="1" thickBot="1">
      <c r="A8" s="12"/>
      <c r="B8" s="12"/>
      <c r="C8" s="13"/>
      <c r="D8" s="14" t="s">
        <v>2</v>
      </c>
      <c r="E8" s="14" t="s">
        <v>2</v>
      </c>
      <c r="F8" s="13"/>
      <c r="G8" s="15"/>
      <c r="H8" s="13"/>
      <c r="I8" s="13"/>
      <c r="J8" s="13"/>
      <c r="K8" s="13"/>
      <c r="L8" s="13"/>
      <c r="M8" s="13"/>
      <c r="N8" s="13"/>
      <c r="O8" s="13"/>
      <c r="S8" s="6"/>
      <c r="T8" s="6"/>
      <c r="U8" s="10"/>
      <c r="V8" s="11"/>
      <c r="W8" s="16"/>
      <c r="X8" s="17"/>
      <c r="Y8" s="18"/>
    </row>
    <row r="9" spans="1:26" ht="15" customHeight="1">
      <c r="A9" s="3"/>
      <c r="B9" s="3"/>
      <c r="C9" s="4" t="s">
        <v>13</v>
      </c>
      <c r="D9" s="5"/>
      <c r="E9" s="19"/>
      <c r="F9" s="4" t="s">
        <v>15</v>
      </c>
      <c r="G9" s="20"/>
      <c r="H9" s="21" t="s">
        <v>18</v>
      </c>
      <c r="I9" s="4" t="s">
        <v>29</v>
      </c>
      <c r="J9" s="5" t="s">
        <v>19</v>
      </c>
      <c r="K9" s="5" t="s">
        <v>20</v>
      </c>
      <c r="L9" s="22" t="s">
        <v>22</v>
      </c>
      <c r="M9" s="5" t="s">
        <v>23</v>
      </c>
      <c r="N9" s="5" t="s">
        <v>24</v>
      </c>
      <c r="O9" s="4" t="s">
        <v>26</v>
      </c>
      <c r="S9" s="6"/>
      <c r="T9" s="6"/>
      <c r="U9" s="23"/>
      <c r="V9" s="11"/>
      <c r="W9" s="16"/>
      <c r="X9" s="17"/>
      <c r="Y9" s="18"/>
    </row>
    <row r="10" spans="1:26" ht="21.6">
      <c r="A10" s="7"/>
      <c r="B10" s="7"/>
      <c r="C10" s="8"/>
      <c r="D10" s="9" t="s">
        <v>68</v>
      </c>
      <c r="E10" s="9" t="s">
        <v>58</v>
      </c>
      <c r="F10" s="8"/>
      <c r="G10" s="9" t="s">
        <v>68</v>
      </c>
      <c r="H10" s="9" t="s">
        <v>17</v>
      </c>
      <c r="I10" s="8"/>
      <c r="J10" s="9" t="s">
        <v>17</v>
      </c>
      <c r="K10" s="9" t="s">
        <v>21</v>
      </c>
      <c r="L10" s="24" t="s">
        <v>14</v>
      </c>
      <c r="M10" s="9" t="s">
        <v>16</v>
      </c>
      <c r="N10" s="9" t="s">
        <v>25</v>
      </c>
      <c r="O10" s="8"/>
      <c r="S10" s="6"/>
      <c r="T10" s="6"/>
      <c r="U10" s="23"/>
      <c r="V10" s="6"/>
      <c r="W10" s="16"/>
      <c r="X10" s="17"/>
      <c r="Y10" s="18"/>
    </row>
    <row r="11" spans="1:26">
      <c r="A11" s="7"/>
      <c r="B11" s="7"/>
      <c r="C11" s="8"/>
      <c r="D11" s="9" t="s">
        <v>14</v>
      </c>
      <c r="E11" s="9" t="s">
        <v>14</v>
      </c>
      <c r="F11" s="8"/>
      <c r="G11" s="19" t="s">
        <v>16</v>
      </c>
      <c r="H11" s="15"/>
      <c r="I11" s="8"/>
      <c r="J11" s="15"/>
      <c r="K11" s="15"/>
      <c r="L11" s="24" t="s">
        <v>2</v>
      </c>
      <c r="M11" s="9" t="s">
        <v>17</v>
      </c>
      <c r="N11" s="15"/>
      <c r="O11" s="8"/>
      <c r="S11" s="6"/>
      <c r="T11" s="23"/>
      <c r="U11" s="23"/>
      <c r="V11" s="23"/>
      <c r="W11" s="25"/>
      <c r="X11" s="23"/>
      <c r="Y11" s="23"/>
    </row>
    <row r="12" spans="1:26" ht="15" thickBot="1">
      <c r="A12" s="7"/>
      <c r="B12" s="12"/>
      <c r="C12" s="13"/>
      <c r="D12" s="14" t="s">
        <v>2</v>
      </c>
      <c r="E12" s="14" t="s">
        <v>2</v>
      </c>
      <c r="F12" s="13"/>
      <c r="G12" s="26" t="s">
        <v>17</v>
      </c>
      <c r="H12" s="27"/>
      <c r="I12" s="13"/>
      <c r="J12" s="27"/>
      <c r="K12" s="27"/>
      <c r="L12" s="27"/>
      <c r="M12" s="27"/>
      <c r="N12" s="27"/>
      <c r="O12" s="13"/>
      <c r="S12" s="6"/>
      <c r="T12" s="23"/>
      <c r="U12" s="23"/>
      <c r="V12" s="23"/>
      <c r="W12" s="25"/>
      <c r="X12" s="23"/>
      <c r="Y12" s="23"/>
    </row>
    <row r="13" spans="1:26" ht="25.2" customHeight="1">
      <c r="A13" s="28">
        <v>1</v>
      </c>
      <c r="B13" s="28" t="s">
        <v>36</v>
      </c>
      <c r="C13" s="29" t="s">
        <v>73</v>
      </c>
      <c r="D13" s="30">
        <v>133796.85</v>
      </c>
      <c r="E13" s="30" t="s">
        <v>31</v>
      </c>
      <c r="F13" s="31" t="s">
        <v>31</v>
      </c>
      <c r="G13" s="30">
        <v>23654</v>
      </c>
      <c r="H13" s="32">
        <v>153</v>
      </c>
      <c r="I13" s="32">
        <f t="shared" ref="I13:I22" si="0">G13/H13</f>
        <v>154.6013071895425</v>
      </c>
      <c r="J13" s="32">
        <v>16</v>
      </c>
      <c r="K13" s="32">
        <v>1</v>
      </c>
      <c r="L13" s="30">
        <v>133796.85</v>
      </c>
      <c r="M13" s="30">
        <v>23654</v>
      </c>
      <c r="N13" s="33">
        <v>43014</v>
      </c>
      <c r="O13" s="34" t="s">
        <v>74</v>
      </c>
      <c r="Q13" s="35"/>
      <c r="T13" s="23"/>
      <c r="U13" s="23"/>
      <c r="V13" s="23"/>
      <c r="W13" s="25"/>
      <c r="X13" s="23"/>
      <c r="Y13" s="23"/>
      <c r="Z13" s="25"/>
    </row>
    <row r="14" spans="1:26" ht="25.2" customHeight="1">
      <c r="A14" s="28">
        <v>2</v>
      </c>
      <c r="B14" s="28" t="s">
        <v>36</v>
      </c>
      <c r="C14" s="29" t="s">
        <v>72</v>
      </c>
      <c r="D14" s="30">
        <v>57370.32</v>
      </c>
      <c r="E14" s="30" t="s">
        <v>31</v>
      </c>
      <c r="F14" s="31" t="s">
        <v>31</v>
      </c>
      <c r="G14" s="30">
        <v>9382</v>
      </c>
      <c r="H14" s="32">
        <v>139</v>
      </c>
      <c r="I14" s="32">
        <f t="shared" si="0"/>
        <v>67.496402877697847</v>
      </c>
      <c r="J14" s="32">
        <v>13</v>
      </c>
      <c r="K14" s="32">
        <v>1</v>
      </c>
      <c r="L14" s="30">
        <v>62054.45</v>
      </c>
      <c r="M14" s="30">
        <v>10070</v>
      </c>
      <c r="N14" s="33">
        <v>43014</v>
      </c>
      <c r="O14" s="34" t="s">
        <v>38</v>
      </c>
      <c r="Q14" s="35"/>
      <c r="T14" s="23"/>
      <c r="U14" s="23"/>
      <c r="V14" s="23"/>
      <c r="W14" s="25"/>
      <c r="X14" s="23"/>
      <c r="Y14" s="23"/>
      <c r="Z14" s="25"/>
    </row>
    <row r="15" spans="1:26" ht="25.2" customHeight="1">
      <c r="A15" s="28">
        <v>3</v>
      </c>
      <c r="B15" s="28" t="s">
        <v>71</v>
      </c>
      <c r="C15" s="29" t="s">
        <v>62</v>
      </c>
      <c r="D15" s="30">
        <v>37156.120000000003</v>
      </c>
      <c r="E15" s="30">
        <v>3250.65</v>
      </c>
      <c r="F15" s="31">
        <f t="shared" ref="F15:F23" si="1">(D15-E15)/E15</f>
        <v>10.430366234445419</v>
      </c>
      <c r="G15" s="30">
        <v>8932</v>
      </c>
      <c r="H15" s="32">
        <v>146</v>
      </c>
      <c r="I15" s="32">
        <f t="shared" si="0"/>
        <v>61.178082191780824</v>
      </c>
      <c r="J15" s="32">
        <v>16</v>
      </c>
      <c r="K15" s="32">
        <v>1</v>
      </c>
      <c r="L15" s="30">
        <v>40406.769999999997</v>
      </c>
      <c r="M15" s="30">
        <v>9711</v>
      </c>
      <c r="N15" s="33">
        <v>43014</v>
      </c>
      <c r="O15" s="34" t="s">
        <v>27</v>
      </c>
      <c r="Q15" s="35"/>
      <c r="T15" s="23"/>
      <c r="U15" s="23"/>
      <c r="V15" s="23"/>
      <c r="W15" s="25"/>
      <c r="X15" s="23"/>
      <c r="Y15" s="23"/>
      <c r="Z15" s="25"/>
    </row>
    <row r="16" spans="1:26" ht="25.2" customHeight="1">
      <c r="A16" s="28">
        <v>4</v>
      </c>
      <c r="B16" s="28">
        <v>1</v>
      </c>
      <c r="C16" s="29" t="s">
        <v>55</v>
      </c>
      <c r="D16" s="30">
        <v>22953.02</v>
      </c>
      <c r="E16" s="30">
        <v>44813.89</v>
      </c>
      <c r="F16" s="31">
        <f t="shared" si="1"/>
        <v>-0.48781460390963605</v>
      </c>
      <c r="G16" s="30">
        <v>4195</v>
      </c>
      <c r="H16" s="32">
        <v>98</v>
      </c>
      <c r="I16" s="32">
        <f t="shared" si="0"/>
        <v>42.806122448979593</v>
      </c>
      <c r="J16" s="32">
        <v>17</v>
      </c>
      <c r="K16" s="32">
        <v>3</v>
      </c>
      <c r="L16" s="30">
        <v>203296.38</v>
      </c>
      <c r="M16" s="30">
        <v>38929</v>
      </c>
      <c r="N16" s="33">
        <v>43000</v>
      </c>
      <c r="O16" s="34" t="s">
        <v>56</v>
      </c>
      <c r="Q16" s="35"/>
      <c r="T16" s="23"/>
      <c r="U16" s="23"/>
      <c r="V16" s="23"/>
      <c r="W16" s="25"/>
      <c r="X16" s="23"/>
      <c r="Y16" s="23"/>
      <c r="Z16" s="25"/>
    </row>
    <row r="17" spans="1:26" ht="25.2" customHeight="1">
      <c r="A17" s="28">
        <v>5</v>
      </c>
      <c r="B17" s="28">
        <v>2</v>
      </c>
      <c r="C17" s="29" t="s">
        <v>51</v>
      </c>
      <c r="D17" s="30">
        <v>18799.03</v>
      </c>
      <c r="E17" s="30">
        <v>26206.86</v>
      </c>
      <c r="F17" s="31">
        <f t="shared" si="1"/>
        <v>-0.28266759161532523</v>
      </c>
      <c r="G17" s="30">
        <v>4112</v>
      </c>
      <c r="H17" s="32">
        <v>74</v>
      </c>
      <c r="I17" s="32">
        <f t="shared" si="0"/>
        <v>55.567567567567565</v>
      </c>
      <c r="J17" s="32">
        <v>10</v>
      </c>
      <c r="K17" s="32">
        <v>3</v>
      </c>
      <c r="L17" s="30">
        <v>93562.35</v>
      </c>
      <c r="M17" s="30">
        <v>20816</v>
      </c>
      <c r="N17" s="33">
        <v>43000</v>
      </c>
      <c r="O17" s="34" t="s">
        <v>33</v>
      </c>
      <c r="Q17" s="35"/>
      <c r="T17" s="23"/>
      <c r="U17" s="23"/>
      <c r="V17" s="23"/>
      <c r="W17" s="25"/>
      <c r="X17" s="23"/>
      <c r="Y17" s="23"/>
      <c r="Z17" s="25"/>
    </row>
    <row r="18" spans="1:26" ht="25.2" customHeight="1">
      <c r="A18" s="28">
        <v>6</v>
      </c>
      <c r="B18" s="28">
        <v>5</v>
      </c>
      <c r="C18" s="29" t="s">
        <v>48</v>
      </c>
      <c r="D18" s="30">
        <v>9008.91</v>
      </c>
      <c r="E18" s="30">
        <v>14852.83</v>
      </c>
      <c r="F18" s="31">
        <f t="shared" si="1"/>
        <v>-0.39345498467295459</v>
      </c>
      <c r="G18" s="30">
        <v>1536</v>
      </c>
      <c r="H18" s="32">
        <v>35</v>
      </c>
      <c r="I18" s="32">
        <f t="shared" si="0"/>
        <v>43.885714285714286</v>
      </c>
      <c r="J18" s="32">
        <v>8</v>
      </c>
      <c r="K18" s="32">
        <v>5</v>
      </c>
      <c r="L18" s="30">
        <v>250911.53</v>
      </c>
      <c r="M18" s="30">
        <v>45265</v>
      </c>
      <c r="N18" s="33">
        <v>42986</v>
      </c>
      <c r="O18" s="34" t="s">
        <v>33</v>
      </c>
      <c r="Q18" s="35"/>
      <c r="T18" s="23"/>
      <c r="U18" s="23"/>
      <c r="V18" s="23"/>
      <c r="W18" s="25"/>
      <c r="X18" s="23"/>
      <c r="Y18" s="23"/>
      <c r="Z18" s="25"/>
    </row>
    <row r="19" spans="1:26" ht="25.2" customHeight="1">
      <c r="A19" s="28">
        <v>7</v>
      </c>
      <c r="B19" s="28">
        <v>4</v>
      </c>
      <c r="C19" s="29" t="s">
        <v>60</v>
      </c>
      <c r="D19" s="30">
        <v>8805.26</v>
      </c>
      <c r="E19" s="30">
        <v>16023.89</v>
      </c>
      <c r="F19" s="31">
        <f t="shared" si="1"/>
        <v>-0.45049173452888153</v>
      </c>
      <c r="G19" s="30">
        <v>1537</v>
      </c>
      <c r="H19" s="32">
        <v>36</v>
      </c>
      <c r="I19" s="32">
        <f t="shared" si="0"/>
        <v>42.694444444444443</v>
      </c>
      <c r="J19" s="32">
        <v>8</v>
      </c>
      <c r="K19" s="32">
        <v>2</v>
      </c>
      <c r="L19" s="30">
        <v>34635.370000000003</v>
      </c>
      <c r="M19" s="30">
        <v>6485</v>
      </c>
      <c r="N19" s="33">
        <v>43007</v>
      </c>
      <c r="O19" s="34" t="s">
        <v>38</v>
      </c>
      <c r="Q19" s="35"/>
      <c r="T19" s="23"/>
      <c r="U19" s="23"/>
      <c r="V19" s="23"/>
      <c r="W19" s="25"/>
      <c r="X19" s="23"/>
      <c r="Y19" s="23"/>
      <c r="Z19" s="25"/>
    </row>
    <row r="20" spans="1:26" ht="25.2" customHeight="1">
      <c r="A20" s="28">
        <v>8</v>
      </c>
      <c r="B20" s="28">
        <v>6</v>
      </c>
      <c r="C20" s="29" t="s">
        <v>54</v>
      </c>
      <c r="D20" s="30">
        <v>7206.26</v>
      </c>
      <c r="E20" s="30">
        <v>12804.51</v>
      </c>
      <c r="F20" s="31">
        <f t="shared" si="1"/>
        <v>-0.4372092333092012</v>
      </c>
      <c r="G20" s="30">
        <v>1224</v>
      </c>
      <c r="H20" s="32">
        <v>30</v>
      </c>
      <c r="I20" s="32">
        <f t="shared" si="0"/>
        <v>40.799999999999997</v>
      </c>
      <c r="J20" s="32">
        <v>6</v>
      </c>
      <c r="K20" s="32">
        <v>3</v>
      </c>
      <c r="L20" s="30">
        <v>64917.21</v>
      </c>
      <c r="M20" s="30">
        <v>12271</v>
      </c>
      <c r="N20" s="33">
        <v>43000</v>
      </c>
      <c r="O20" s="34" t="s">
        <v>28</v>
      </c>
      <c r="Q20" s="35"/>
      <c r="T20" s="23"/>
      <c r="U20" s="23"/>
      <c r="V20" s="23"/>
      <c r="W20" s="25"/>
      <c r="X20" s="23"/>
      <c r="Y20" s="23"/>
      <c r="Z20" s="25"/>
    </row>
    <row r="21" spans="1:26" ht="25.2" customHeight="1">
      <c r="A21" s="28">
        <v>9</v>
      </c>
      <c r="B21" s="28">
        <v>7</v>
      </c>
      <c r="C21" s="29" t="s">
        <v>61</v>
      </c>
      <c r="D21" s="30">
        <v>6472.58</v>
      </c>
      <c r="E21" s="30">
        <v>11513.62</v>
      </c>
      <c r="F21" s="31">
        <f t="shared" si="1"/>
        <v>-0.43783275807261318</v>
      </c>
      <c r="G21" s="30">
        <v>1147</v>
      </c>
      <c r="H21" s="32">
        <v>27</v>
      </c>
      <c r="I21" s="32">
        <f t="shared" si="0"/>
        <v>42.481481481481481</v>
      </c>
      <c r="J21" s="32">
        <v>6</v>
      </c>
      <c r="K21" s="32">
        <v>2</v>
      </c>
      <c r="L21" s="30">
        <v>25121.23</v>
      </c>
      <c r="M21" s="30">
        <v>4737</v>
      </c>
      <c r="N21" s="33">
        <v>43007</v>
      </c>
      <c r="O21" s="34" t="s">
        <v>27</v>
      </c>
      <c r="Q21" s="35"/>
      <c r="T21" s="23"/>
      <c r="U21" s="23"/>
      <c r="V21" s="23"/>
      <c r="W21" s="25"/>
      <c r="X21" s="23"/>
      <c r="Y21" s="23"/>
      <c r="Z21" s="25"/>
    </row>
    <row r="22" spans="1:26" ht="25.2" customHeight="1">
      <c r="A22" s="28">
        <v>10</v>
      </c>
      <c r="B22" s="28">
        <v>9</v>
      </c>
      <c r="C22" s="29" t="s">
        <v>39</v>
      </c>
      <c r="D22" s="30">
        <v>6096.78</v>
      </c>
      <c r="E22" s="30">
        <v>5990.2</v>
      </c>
      <c r="F22" s="31">
        <f t="shared" si="1"/>
        <v>1.7792394243931742E-2</v>
      </c>
      <c r="G22" s="30">
        <v>1338</v>
      </c>
      <c r="H22" s="32">
        <v>33</v>
      </c>
      <c r="I22" s="30">
        <f t="shared" si="0"/>
        <v>40.545454545454547</v>
      </c>
      <c r="J22" s="32">
        <v>7</v>
      </c>
      <c r="K22" s="32">
        <v>8</v>
      </c>
      <c r="L22" s="30">
        <v>268129.11</v>
      </c>
      <c r="M22" s="30">
        <v>60471</v>
      </c>
      <c r="N22" s="33">
        <v>42965</v>
      </c>
      <c r="O22" s="34" t="s">
        <v>38</v>
      </c>
      <c r="Q22" s="35"/>
      <c r="T22" s="23"/>
      <c r="U22" s="23"/>
      <c r="V22" s="23"/>
      <c r="W22" s="25"/>
      <c r="X22" s="23"/>
      <c r="Y22" s="23"/>
      <c r="Z22" s="25"/>
    </row>
    <row r="23" spans="1:26" ht="25.2" customHeight="1">
      <c r="A23" s="36"/>
      <c r="B23" s="36"/>
      <c r="C23" s="37" t="s">
        <v>30</v>
      </c>
      <c r="D23" s="38">
        <f>SUM(D13:D22)</f>
        <v>307665.13</v>
      </c>
      <c r="E23" s="38">
        <f>SUM(E13:E22)</f>
        <v>135456.44999999998</v>
      </c>
      <c r="F23" s="39">
        <f t="shared" si="1"/>
        <v>1.2713213730317017</v>
      </c>
      <c r="G23" s="38">
        <f>SUM(G13:G22)</f>
        <v>57057</v>
      </c>
      <c r="H23" s="40"/>
      <c r="I23" s="41"/>
      <c r="J23" s="40"/>
      <c r="K23" s="42"/>
      <c r="L23" s="43"/>
      <c r="M23" s="32"/>
      <c r="N23" s="44"/>
      <c r="O23" s="45"/>
      <c r="Q23" s="35"/>
      <c r="T23" s="23"/>
      <c r="U23" s="23"/>
      <c r="V23" s="23"/>
      <c r="W23" s="25"/>
      <c r="X23" s="23"/>
      <c r="Y23" s="23"/>
      <c r="Z23" s="25"/>
    </row>
    <row r="24" spans="1:26" ht="12" customHeight="1">
      <c r="A24" s="46"/>
      <c r="B24" s="46"/>
      <c r="C24" s="47"/>
      <c r="D24" s="48"/>
      <c r="E24" s="48"/>
      <c r="F24" s="48"/>
      <c r="G24" s="49"/>
      <c r="H24" s="50"/>
      <c r="I24" s="51"/>
      <c r="J24" s="50"/>
      <c r="K24" s="52"/>
      <c r="L24" s="48"/>
      <c r="M24" s="49"/>
      <c r="N24" s="53"/>
      <c r="O24" s="54"/>
      <c r="Q24" s="35"/>
      <c r="T24" s="23"/>
      <c r="U24" s="23"/>
      <c r="V24" s="23"/>
      <c r="W24" s="25"/>
      <c r="X24" s="23"/>
      <c r="Y24" s="23"/>
      <c r="Z24" s="25"/>
    </row>
    <row r="25" spans="1:26" ht="25.2" customHeight="1">
      <c r="A25" s="28">
        <v>11</v>
      </c>
      <c r="B25" s="28">
        <v>3</v>
      </c>
      <c r="C25" s="29" t="s">
        <v>64</v>
      </c>
      <c r="D25" s="30">
        <v>5756.52</v>
      </c>
      <c r="E25" s="30">
        <v>18070.259999999998</v>
      </c>
      <c r="F25" s="31">
        <f>(D25-E25)/E25</f>
        <v>-0.68143679172297456</v>
      </c>
      <c r="G25" s="30">
        <v>1036</v>
      </c>
      <c r="H25" s="32">
        <v>30</v>
      </c>
      <c r="I25" s="32">
        <f>G25/H25</f>
        <v>34.533333333333331</v>
      </c>
      <c r="J25" s="32">
        <v>10</v>
      </c>
      <c r="K25" s="32">
        <v>2</v>
      </c>
      <c r="L25" s="30">
        <v>32486.41</v>
      </c>
      <c r="M25" s="30">
        <v>6224</v>
      </c>
      <c r="N25" s="33">
        <v>43007</v>
      </c>
      <c r="O25" s="34" t="s">
        <v>44</v>
      </c>
      <c r="Q25" s="35"/>
      <c r="T25" s="23"/>
      <c r="U25" s="23"/>
      <c r="V25" s="23"/>
      <c r="W25" s="25"/>
      <c r="X25" s="23"/>
      <c r="Y25" s="23"/>
      <c r="Z25" s="25"/>
    </row>
    <row r="26" spans="1:26" ht="25.2" customHeight="1">
      <c r="A26" s="28">
        <v>12</v>
      </c>
      <c r="B26" s="28">
        <v>10</v>
      </c>
      <c r="C26" s="29" t="s">
        <v>49</v>
      </c>
      <c r="D26" s="30">
        <v>4432.53</v>
      </c>
      <c r="E26" s="30">
        <v>5168.8999999999996</v>
      </c>
      <c r="F26" s="31">
        <f>(D26-E26)/E26</f>
        <v>-0.14246164561125191</v>
      </c>
      <c r="G26" s="30">
        <v>1000</v>
      </c>
      <c r="H26" s="32">
        <v>14</v>
      </c>
      <c r="I26" s="32">
        <f>G26/H26</f>
        <v>71.428571428571431</v>
      </c>
      <c r="J26" s="32">
        <v>4</v>
      </c>
      <c r="K26" s="32">
        <v>5</v>
      </c>
      <c r="L26" s="30">
        <v>47939.46</v>
      </c>
      <c r="M26" s="30">
        <v>11368</v>
      </c>
      <c r="N26" s="33">
        <v>42986</v>
      </c>
      <c r="O26" s="34" t="s">
        <v>27</v>
      </c>
      <c r="Q26" s="35"/>
      <c r="T26" s="23"/>
      <c r="U26" s="23"/>
      <c r="V26" s="23"/>
      <c r="W26" s="25"/>
      <c r="X26" s="23"/>
      <c r="Y26" s="23"/>
      <c r="Z26" s="25"/>
    </row>
    <row r="27" spans="1:26" ht="25.2" customHeight="1">
      <c r="A27" s="28">
        <v>13</v>
      </c>
      <c r="B27" s="28">
        <v>11</v>
      </c>
      <c r="C27" s="29" t="s">
        <v>40</v>
      </c>
      <c r="D27" s="30">
        <v>2883.45</v>
      </c>
      <c r="E27" s="30">
        <v>3816.98</v>
      </c>
      <c r="F27" s="31">
        <f>(D27-E27)/E27</f>
        <v>-0.2445729346237078</v>
      </c>
      <c r="G27" s="30">
        <v>697</v>
      </c>
      <c r="H27" s="32">
        <v>19</v>
      </c>
      <c r="I27" s="32">
        <f>G27/H27</f>
        <v>36.684210526315788</v>
      </c>
      <c r="J27" s="32">
        <v>7</v>
      </c>
      <c r="K27" s="32">
        <v>7</v>
      </c>
      <c r="L27" s="30">
        <v>101899.34</v>
      </c>
      <c r="M27" s="30">
        <v>23714</v>
      </c>
      <c r="N27" s="33">
        <v>42972</v>
      </c>
      <c r="O27" s="34" t="s">
        <v>28</v>
      </c>
      <c r="Q27" s="35"/>
      <c r="T27" s="23"/>
      <c r="U27" s="23"/>
      <c r="V27" s="23"/>
      <c r="W27" s="25"/>
      <c r="X27" s="23"/>
      <c r="Y27" s="23"/>
      <c r="Z27" s="25"/>
    </row>
    <row r="28" spans="1:26" ht="25.2" customHeight="1">
      <c r="A28" s="28">
        <v>14</v>
      </c>
      <c r="B28" s="28">
        <v>8</v>
      </c>
      <c r="C28" s="29" t="s">
        <v>63</v>
      </c>
      <c r="D28" s="30">
        <v>2753</v>
      </c>
      <c r="E28" s="30">
        <v>6029</v>
      </c>
      <c r="F28" s="31">
        <f>(D28-E28)/E28</f>
        <v>-0.54337369381323608</v>
      </c>
      <c r="G28" s="30">
        <v>512</v>
      </c>
      <c r="H28" s="32" t="s">
        <v>31</v>
      </c>
      <c r="I28" s="32" t="s">
        <v>31</v>
      </c>
      <c r="J28" s="32">
        <v>3</v>
      </c>
      <c r="K28" s="32">
        <v>2</v>
      </c>
      <c r="L28" s="30">
        <v>12054</v>
      </c>
      <c r="M28" s="30">
        <v>2303</v>
      </c>
      <c r="N28" s="33">
        <v>43007</v>
      </c>
      <c r="O28" s="34" t="s">
        <v>41</v>
      </c>
      <c r="Q28" s="35"/>
      <c r="T28" s="23"/>
      <c r="U28" s="23"/>
      <c r="V28" s="23"/>
      <c r="W28" s="25"/>
      <c r="X28" s="23"/>
      <c r="Y28" s="23"/>
      <c r="Z28" s="25"/>
    </row>
    <row r="29" spans="1:26" ht="25.2" customHeight="1">
      <c r="A29" s="28">
        <v>15</v>
      </c>
      <c r="B29" s="28" t="s">
        <v>36</v>
      </c>
      <c r="C29" s="29" t="s">
        <v>69</v>
      </c>
      <c r="D29" s="30">
        <v>1517.46</v>
      </c>
      <c r="E29" s="30" t="s">
        <v>31</v>
      </c>
      <c r="F29" s="31" t="s">
        <v>31</v>
      </c>
      <c r="G29" s="30">
        <v>371</v>
      </c>
      <c r="H29" s="32">
        <v>24</v>
      </c>
      <c r="I29" s="32">
        <f t="shared" ref="I29:I34" si="2">G29/H29</f>
        <v>15.458333333333334</v>
      </c>
      <c r="J29" s="32">
        <v>7</v>
      </c>
      <c r="K29" s="32">
        <v>1</v>
      </c>
      <c r="L29" s="30">
        <v>3729.96</v>
      </c>
      <c r="M29" s="30">
        <v>1004</v>
      </c>
      <c r="N29" s="33">
        <v>43014</v>
      </c>
      <c r="O29" s="34" t="s">
        <v>70</v>
      </c>
      <c r="Q29" s="35"/>
      <c r="T29" s="23"/>
      <c r="U29" s="23"/>
      <c r="V29" s="23"/>
      <c r="W29" s="25"/>
      <c r="X29" s="23"/>
      <c r="Y29" s="23"/>
      <c r="Z29" s="25"/>
    </row>
    <row r="30" spans="1:26" ht="25.2" customHeight="1">
      <c r="A30" s="28">
        <v>16</v>
      </c>
      <c r="B30" s="28">
        <v>18</v>
      </c>
      <c r="C30" s="29" t="s">
        <v>37</v>
      </c>
      <c r="D30" s="30">
        <v>1421.11</v>
      </c>
      <c r="E30" s="30">
        <v>1127.3800000000001</v>
      </c>
      <c r="F30" s="31">
        <f t="shared" ref="F30:F38" si="3">(D30-E30)/E30</f>
        <v>0.26054214195745867</v>
      </c>
      <c r="G30" s="30">
        <v>315</v>
      </c>
      <c r="H30" s="32">
        <v>6</v>
      </c>
      <c r="I30" s="32">
        <f t="shared" si="2"/>
        <v>52.5</v>
      </c>
      <c r="J30" s="32">
        <v>2</v>
      </c>
      <c r="K30" s="32">
        <v>11</v>
      </c>
      <c r="L30" s="30">
        <v>333708.11</v>
      </c>
      <c r="M30" s="30">
        <v>74430</v>
      </c>
      <c r="N30" s="33">
        <v>42944</v>
      </c>
      <c r="O30" s="34" t="s">
        <v>28</v>
      </c>
      <c r="Q30" s="35"/>
      <c r="T30" s="23"/>
      <c r="U30" s="23"/>
      <c r="V30" s="23"/>
      <c r="W30" s="25"/>
      <c r="X30" s="23"/>
      <c r="Y30" s="23"/>
      <c r="Z30" s="25"/>
    </row>
    <row r="31" spans="1:26" ht="25.2" customHeight="1">
      <c r="A31" s="28">
        <v>17</v>
      </c>
      <c r="B31" s="28">
        <v>15</v>
      </c>
      <c r="C31" s="29" t="s">
        <v>43</v>
      </c>
      <c r="D31" s="30">
        <v>854.2</v>
      </c>
      <c r="E31" s="30">
        <v>1549.98</v>
      </c>
      <c r="F31" s="31">
        <f t="shared" si="3"/>
        <v>-0.44889611478857788</v>
      </c>
      <c r="G31" s="30">
        <v>244</v>
      </c>
      <c r="H31" s="32">
        <v>2</v>
      </c>
      <c r="I31" s="32">
        <f t="shared" si="2"/>
        <v>122</v>
      </c>
      <c r="J31" s="32">
        <v>1</v>
      </c>
      <c r="K31" s="32">
        <v>6</v>
      </c>
      <c r="L31" s="30">
        <v>43653.760000000002</v>
      </c>
      <c r="M31" s="30">
        <v>8339</v>
      </c>
      <c r="N31" s="33">
        <v>42979</v>
      </c>
      <c r="O31" s="34" t="s">
        <v>44</v>
      </c>
      <c r="Q31" s="35"/>
      <c r="T31" s="23"/>
      <c r="U31" s="23"/>
      <c r="V31" s="23"/>
      <c r="W31" s="25"/>
      <c r="X31" s="23"/>
      <c r="Y31" s="23"/>
      <c r="Z31" s="25"/>
    </row>
    <row r="32" spans="1:26" ht="25.2" customHeight="1">
      <c r="A32" s="28">
        <v>18</v>
      </c>
      <c r="B32" s="28">
        <v>17</v>
      </c>
      <c r="C32" s="29" t="s">
        <v>42</v>
      </c>
      <c r="D32" s="30">
        <v>691.14</v>
      </c>
      <c r="E32" s="30">
        <v>1228.9000000000001</v>
      </c>
      <c r="F32" s="31">
        <f t="shared" si="3"/>
        <v>-0.43759459679388074</v>
      </c>
      <c r="G32" s="30">
        <v>120</v>
      </c>
      <c r="H32" s="32">
        <v>3</v>
      </c>
      <c r="I32" s="32">
        <f t="shared" si="2"/>
        <v>40</v>
      </c>
      <c r="J32" s="32">
        <v>1</v>
      </c>
      <c r="K32" s="32">
        <v>8</v>
      </c>
      <c r="L32" s="30">
        <v>60248.49</v>
      </c>
      <c r="M32" s="30">
        <v>12334</v>
      </c>
      <c r="N32" s="33">
        <v>42979</v>
      </c>
      <c r="O32" s="34" t="s">
        <v>28</v>
      </c>
      <c r="Q32" s="35"/>
      <c r="T32" s="23"/>
      <c r="U32" s="23"/>
      <c r="V32" s="23"/>
      <c r="W32" s="25"/>
      <c r="X32" s="23"/>
      <c r="Y32" s="23"/>
      <c r="Z32" s="25"/>
    </row>
    <row r="33" spans="1:26" ht="25.2" customHeight="1">
      <c r="A33" s="28">
        <v>19</v>
      </c>
      <c r="B33" s="28">
        <v>20</v>
      </c>
      <c r="C33" s="29" t="s">
        <v>35</v>
      </c>
      <c r="D33" s="30">
        <v>679.55</v>
      </c>
      <c r="E33" s="30">
        <v>866.92000000000007</v>
      </c>
      <c r="F33" s="31">
        <f t="shared" si="3"/>
        <v>-0.2161329765145574</v>
      </c>
      <c r="G33" s="30">
        <v>149</v>
      </c>
      <c r="H33" s="32">
        <v>3</v>
      </c>
      <c r="I33" s="32">
        <f t="shared" si="2"/>
        <v>49.666666666666664</v>
      </c>
      <c r="J33" s="32">
        <v>1</v>
      </c>
      <c r="K33" s="32">
        <v>15</v>
      </c>
      <c r="L33" s="30">
        <v>877842.99</v>
      </c>
      <c r="M33" s="30">
        <v>184324</v>
      </c>
      <c r="N33" s="33">
        <v>42916</v>
      </c>
      <c r="O33" s="34" t="s">
        <v>32</v>
      </c>
      <c r="Q33" s="35"/>
      <c r="T33" s="23"/>
      <c r="U33" s="23"/>
      <c r="V33" s="23"/>
      <c r="W33" s="25"/>
      <c r="X33" s="23"/>
      <c r="Y33" s="23"/>
      <c r="Z33" s="25"/>
    </row>
    <row r="34" spans="1:26" ht="25.2" customHeight="1">
      <c r="A34" s="28">
        <v>20</v>
      </c>
      <c r="B34" s="28">
        <v>13</v>
      </c>
      <c r="C34" s="29" t="s">
        <v>53</v>
      </c>
      <c r="D34" s="30">
        <v>498.24</v>
      </c>
      <c r="E34" s="30">
        <v>3197.0899999999997</v>
      </c>
      <c r="F34" s="31">
        <f t="shared" si="3"/>
        <v>-0.84415828143718186</v>
      </c>
      <c r="G34" s="30">
        <v>105</v>
      </c>
      <c r="H34" s="32">
        <v>3</v>
      </c>
      <c r="I34" s="32">
        <f t="shared" si="2"/>
        <v>35</v>
      </c>
      <c r="J34" s="32">
        <v>2</v>
      </c>
      <c r="K34" s="32">
        <v>3</v>
      </c>
      <c r="L34" s="30">
        <v>16172.210000000001</v>
      </c>
      <c r="M34" s="30">
        <v>3304</v>
      </c>
      <c r="N34" s="33">
        <v>43000</v>
      </c>
      <c r="O34" s="34" t="s">
        <v>32</v>
      </c>
      <c r="Q34" s="35"/>
      <c r="T34" s="23"/>
      <c r="U34" s="23"/>
      <c r="V34" s="23"/>
      <c r="W34" s="25"/>
      <c r="X34" s="23"/>
      <c r="Y34" s="23"/>
      <c r="Z34" s="25"/>
    </row>
    <row r="35" spans="1:26" ht="25.2" customHeight="1">
      <c r="A35" s="28">
        <v>21</v>
      </c>
      <c r="B35" s="28">
        <v>16</v>
      </c>
      <c r="C35" s="29" t="s">
        <v>52</v>
      </c>
      <c r="D35" s="30">
        <v>467</v>
      </c>
      <c r="E35" s="30">
        <v>1447</v>
      </c>
      <c r="F35" s="31">
        <f t="shared" si="3"/>
        <v>-0.67726330338631646</v>
      </c>
      <c r="G35" s="30">
        <v>80</v>
      </c>
      <c r="H35" s="32" t="s">
        <v>31</v>
      </c>
      <c r="I35" s="32" t="s">
        <v>31</v>
      </c>
      <c r="J35" s="32">
        <v>1</v>
      </c>
      <c r="K35" s="32">
        <v>4</v>
      </c>
      <c r="L35" s="30">
        <v>19277</v>
      </c>
      <c r="M35" s="30">
        <v>3557</v>
      </c>
      <c r="N35" s="33">
        <v>42993</v>
      </c>
      <c r="O35" s="34" t="s">
        <v>41</v>
      </c>
      <c r="Q35" s="35"/>
      <c r="T35" s="23"/>
      <c r="U35" s="23"/>
      <c r="V35" s="23"/>
      <c r="W35" s="25"/>
      <c r="X35" s="23"/>
      <c r="Y35" s="23"/>
      <c r="Z35" s="25"/>
    </row>
    <row r="36" spans="1:26" ht="25.2" customHeight="1">
      <c r="A36" s="28">
        <v>22</v>
      </c>
      <c r="B36" s="28">
        <v>23</v>
      </c>
      <c r="C36" s="29" t="s">
        <v>46</v>
      </c>
      <c r="D36" s="30">
        <v>356.6</v>
      </c>
      <c r="E36" s="30">
        <v>446.4</v>
      </c>
      <c r="F36" s="31">
        <f t="shared" si="3"/>
        <v>-0.20116487455197124</v>
      </c>
      <c r="G36" s="30">
        <v>79</v>
      </c>
      <c r="H36" s="32">
        <v>4</v>
      </c>
      <c r="I36" s="32">
        <f>G36/H36</f>
        <v>19.75</v>
      </c>
      <c r="J36" s="32">
        <v>1</v>
      </c>
      <c r="K36" s="32">
        <v>6</v>
      </c>
      <c r="L36" s="30">
        <v>8708.5400000000009</v>
      </c>
      <c r="M36" s="30">
        <v>1978</v>
      </c>
      <c r="N36" s="33">
        <v>42979</v>
      </c>
      <c r="O36" s="34" t="s">
        <v>47</v>
      </c>
      <c r="Q36" s="35"/>
      <c r="T36" s="23"/>
      <c r="U36" s="23"/>
      <c r="V36" s="23"/>
      <c r="W36" s="25"/>
      <c r="X36" s="23"/>
      <c r="Y36" s="23"/>
      <c r="Z36" s="25"/>
    </row>
    <row r="37" spans="1:26" ht="25.2" customHeight="1">
      <c r="A37" s="28">
        <v>23</v>
      </c>
      <c r="B37" s="28">
        <v>24</v>
      </c>
      <c r="C37" s="29" t="s">
        <v>50</v>
      </c>
      <c r="D37" s="30">
        <v>291</v>
      </c>
      <c r="E37" s="30">
        <v>315.10000000000002</v>
      </c>
      <c r="F37" s="31">
        <f t="shared" si="3"/>
        <v>-7.6483655982227935E-2</v>
      </c>
      <c r="G37" s="30">
        <v>66</v>
      </c>
      <c r="H37" s="32">
        <v>3</v>
      </c>
      <c r="I37" s="32">
        <f>G37/H37</f>
        <v>22</v>
      </c>
      <c r="J37" s="32">
        <v>2</v>
      </c>
      <c r="K37" s="32">
        <v>5</v>
      </c>
      <c r="L37" s="30">
        <v>8673.0499999999993</v>
      </c>
      <c r="M37" s="30">
        <v>1835</v>
      </c>
      <c r="N37" s="33">
        <v>42986</v>
      </c>
      <c r="O37" s="34" t="s">
        <v>44</v>
      </c>
      <c r="Q37" s="35"/>
      <c r="T37" s="23"/>
      <c r="U37" s="23"/>
      <c r="V37" s="23"/>
      <c r="W37" s="25"/>
      <c r="X37" s="23"/>
      <c r="Y37" s="23"/>
      <c r="Z37" s="25"/>
    </row>
    <row r="38" spans="1:26" ht="25.2" customHeight="1">
      <c r="A38" s="28">
        <v>24</v>
      </c>
      <c r="B38" s="28">
        <v>25</v>
      </c>
      <c r="C38" s="29" t="s">
        <v>45</v>
      </c>
      <c r="D38" s="30">
        <v>49</v>
      </c>
      <c r="E38" s="30">
        <v>216</v>
      </c>
      <c r="F38" s="31">
        <f t="shared" si="3"/>
        <v>-0.77314814814814814</v>
      </c>
      <c r="G38" s="30">
        <v>9</v>
      </c>
      <c r="H38" s="32" t="s">
        <v>31</v>
      </c>
      <c r="I38" s="32" t="s">
        <v>31</v>
      </c>
      <c r="J38" s="32">
        <v>1</v>
      </c>
      <c r="K38" s="32">
        <v>6</v>
      </c>
      <c r="L38" s="30">
        <v>18742</v>
      </c>
      <c r="M38" s="30">
        <v>4057</v>
      </c>
      <c r="N38" s="33">
        <v>42979</v>
      </c>
      <c r="O38" s="34" t="s">
        <v>41</v>
      </c>
      <c r="Q38" s="35"/>
      <c r="T38" s="23"/>
      <c r="U38" s="23"/>
      <c r="V38" s="23"/>
      <c r="W38" s="25"/>
      <c r="X38" s="23"/>
      <c r="Y38" s="23"/>
      <c r="Z38" s="25"/>
    </row>
    <row r="39" spans="1:26" ht="25.2" customHeight="1">
      <c r="A39" s="36"/>
      <c r="B39" s="36"/>
      <c r="C39" s="37" t="s">
        <v>75</v>
      </c>
      <c r="D39" s="38">
        <f>SUM(D23:D38)</f>
        <v>330315.93000000005</v>
      </c>
      <c r="E39" s="38">
        <f>SUM(E23:E38)</f>
        <v>178936.36000000002</v>
      </c>
      <c r="F39" s="39">
        <f t="shared" ref="F39" si="4">(D39-E39)/E39</f>
        <v>0.84599669960873258</v>
      </c>
      <c r="G39" s="38">
        <f>SUM(G23:G38)</f>
        <v>61840</v>
      </c>
      <c r="H39" s="40"/>
      <c r="I39" s="41"/>
      <c r="J39" s="40"/>
      <c r="K39" s="42"/>
      <c r="L39" s="43"/>
      <c r="M39" s="55"/>
      <c r="N39" s="44"/>
      <c r="O39" s="56"/>
      <c r="R39" s="23"/>
      <c r="S39" s="23"/>
      <c r="T39" s="23"/>
      <c r="U39" s="25"/>
      <c r="V39" s="23"/>
      <c r="W39" s="23"/>
      <c r="X39" s="25"/>
    </row>
    <row r="41" spans="1:26">
      <c r="B41" s="35"/>
      <c r="K41" s="1" t="s">
        <v>59</v>
      </c>
    </row>
    <row r="67" spans="1:26" ht="12" customHeight="1">
      <c r="T67" s="23"/>
      <c r="U67" s="23"/>
      <c r="V67" s="23"/>
      <c r="W67" s="25"/>
      <c r="X67" s="23"/>
      <c r="Y67" s="23"/>
      <c r="Z67" s="25"/>
    </row>
    <row r="68" spans="1:26" ht="25.2" customHeight="1">
      <c r="A68" s="36"/>
      <c r="B68" s="36"/>
      <c r="C68" s="37" t="s">
        <v>34</v>
      </c>
      <c r="D68" s="38">
        <f>SUM(D28:D37)</f>
        <v>9529.3000000000011</v>
      </c>
      <c r="E68" s="38">
        <f>SUM(E28:E37)</f>
        <v>16207.77</v>
      </c>
      <c r="F68" s="39">
        <f>(D68-E68)/E68</f>
        <v>-0.41205360145164938</v>
      </c>
      <c r="G68" s="38">
        <f>SUM(G28:G37)</f>
        <v>2041</v>
      </c>
      <c r="H68" s="38"/>
      <c r="I68" s="41"/>
      <c r="J68" s="40"/>
      <c r="K68" s="42"/>
      <c r="L68" s="43"/>
      <c r="M68" s="32"/>
      <c r="N68" s="44"/>
      <c r="O68" s="45"/>
      <c r="Q68" s="35"/>
      <c r="T68" s="23"/>
      <c r="U68" s="23"/>
      <c r="V68" s="23"/>
      <c r="W68" s="25"/>
      <c r="X68" s="23"/>
      <c r="Y68" s="23"/>
      <c r="Z68" s="25"/>
    </row>
    <row r="69" spans="1:26" ht="11.25" customHeight="1">
      <c r="A69" s="46"/>
      <c r="B69" s="46"/>
      <c r="C69" s="47"/>
      <c r="D69" s="48"/>
      <c r="E69" s="48"/>
      <c r="F69" s="48"/>
      <c r="G69" s="49"/>
      <c r="H69" s="50"/>
      <c r="I69" s="51"/>
      <c r="J69" s="50"/>
      <c r="K69" s="52"/>
      <c r="L69" s="48"/>
      <c r="M69" s="49"/>
      <c r="N69" s="53"/>
      <c r="O69" s="54"/>
      <c r="Q69" s="35"/>
      <c r="T69" s="23"/>
      <c r="U69" s="23"/>
      <c r="V69" s="23"/>
      <c r="W69" s="25"/>
      <c r="X69" s="23"/>
      <c r="Y69" s="23"/>
      <c r="Z69" s="25"/>
    </row>
  </sheetData>
  <sortState ref="A14:Z38">
    <sortCondition descending="1" ref="D14:D38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2017-10-10T06:57:35Z</dcterms:modified>
</cp:coreProperties>
</file>