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Spal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44" i="1" l="1"/>
  <c r="E44" i="1"/>
  <c r="D44" i="1"/>
  <c r="G35" i="1"/>
  <c r="E35" i="1"/>
  <c r="D35" i="1"/>
  <c r="G23" i="1"/>
  <c r="E23" i="1"/>
  <c r="D23" i="1"/>
  <c r="I17" i="1"/>
  <c r="I39" i="1"/>
  <c r="I42" i="1"/>
  <c r="F28" i="1"/>
  <c r="F43" i="1"/>
  <c r="I26" i="1"/>
  <c r="I25" i="1"/>
  <c r="F22" i="1"/>
  <c r="F20" i="1"/>
  <c r="F15" i="1"/>
  <c r="F13" i="1"/>
  <c r="F14" i="1"/>
  <c r="I22" i="1"/>
  <c r="F19" i="1"/>
  <c r="I43" i="1"/>
  <c r="I15" i="1"/>
  <c r="I13" i="1"/>
  <c r="I20" i="1"/>
  <c r="I14" i="1"/>
  <c r="I19" i="1"/>
  <c r="F38" i="1"/>
  <c r="F41" i="1"/>
  <c r="F30" i="1"/>
  <c r="F18" i="1"/>
  <c r="F16" i="1"/>
  <c r="F40" i="1"/>
  <c r="I16" i="1"/>
  <c r="F33" i="1"/>
  <c r="I18" i="1"/>
  <c r="I38" i="1"/>
  <c r="I30" i="1"/>
  <c r="F27" i="1"/>
  <c r="F21" i="1"/>
  <c r="I40" i="1"/>
  <c r="I33" i="1"/>
  <c r="F32" i="1"/>
  <c r="I21" i="1"/>
  <c r="I27" i="1"/>
  <c r="F29" i="1"/>
  <c r="I32" i="1"/>
  <c r="I29" i="1"/>
  <c r="F31" i="1"/>
  <c r="F37" i="1"/>
  <c r="I31" i="1"/>
  <c r="I37" i="1"/>
  <c r="F34" i="1"/>
  <c r="I34" i="1"/>
  <c r="F44" i="1"/>
  <c r="F23" i="1"/>
  <c r="F35" i="1"/>
</calcChain>
</file>

<file path=xl/sharedStrings.xml><?xml version="1.0" encoding="utf-8"?>
<sst xmlns="http://schemas.openxmlformats.org/spreadsheetml/2006/main" count="127" uniqueCount="79">
  <si>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</si>
  <si>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</si>
  <si>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</si>
  <si>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</si>
  <si>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</si>
  <si>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</si>
  <si>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</si>
  <si>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</si>
  <si>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</si>
  <si>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</si>
  <si>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</si>
  <si>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</si>
  <si>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</si>
  <si>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</si>
  <si>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</si>
  <si>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</si>
  <si>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</si>
  <si>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</si>
  <si>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</si>
  <si>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</si>
  <si>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</si>
  <si>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</si>
  <si>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</si>
  <si>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</si>
  <si>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</si>
  <si>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</si>
  <si>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</si>
  <si>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</si>
  <si>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</si>
  <si>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</si>
  <si>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</si>
  <si>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</si>
  <si>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</si>
  <si>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</si>
  <si>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</si>
  <si>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Ratai 3 (Cars 3)</t>
  </si>
  <si>
    <t>Emoji Filmas (Emoji)</t>
  </si>
  <si>
    <t>Operacija "Riešutai" 2 (Nut Job 2: Nutty by Nature)</t>
  </si>
  <si>
    <t>Garsų pasaulio įrašai</t>
  </si>
  <si>
    <t>Tas (It)</t>
  </si>
  <si>
    <t>Džiunglių būrys (Jungle Bunch)</t>
  </si>
  <si>
    <t>Lego Ninjago filmas (Lego Ninjago movie)</t>
  </si>
  <si>
    <t>Šventasis</t>
  </si>
  <si>
    <t>Kino pavasaris</t>
  </si>
  <si>
    <t>Kingsman. Aukso ratas (Kingsman: The Golden Circle)</t>
  </si>
  <si>
    <t>Viktorija ir Abdulas (Victoria and Abdul)</t>
  </si>
  <si>
    <t>Besivaikantys mirtį (Flatliners)</t>
  </si>
  <si>
    <t>ACME Film / SONY</t>
  </si>
  <si>
    <t>Dar stipresnis (Stronger)</t>
  </si>
  <si>
    <t xml:space="preserve">Meilė angelų mieste (Ljubovj v Gorode Angelov) </t>
  </si>
  <si>
    <t>Mano mažasis ponis (My little pony)</t>
  </si>
  <si>
    <t>Preview</t>
  </si>
  <si>
    <t>Bėgantis skustuvo ašmenimis (Blade Runner 2049)</t>
  </si>
  <si>
    <t>Kaip išsirinkti vyrą (Home Again)</t>
  </si>
  <si>
    <t>Kaip susigrąžinti ją per 7 dienas</t>
  </si>
  <si>
    <t>Singing fish</t>
  </si>
  <si>
    <t>October 13-19</t>
  </si>
  <si>
    <t>Spalio 13-19 d.</t>
  </si>
  <si>
    <t>N</t>
  </si>
  <si>
    <t>Svetimšalis (Foreigner)</t>
  </si>
  <si>
    <t>Globalinė audra (Geostorm)</t>
  </si>
  <si>
    <t>P</t>
  </si>
  <si>
    <t>Didžiapėdžio vaikis )Son of Big Foot)</t>
  </si>
  <si>
    <t>Stiklo pilis (The glass castle)</t>
  </si>
  <si>
    <t>Sniego senis (Snowman)</t>
  </si>
  <si>
    <t>C‘est La Vie</t>
  </si>
  <si>
    <t>Total (29)</t>
  </si>
  <si>
    <t>Octpber 20-26 Lithuanian top</t>
  </si>
  <si>
    <t>Spalio 20-26 d. Lietuvos kino teatruose rodytų filmų topas</t>
  </si>
  <si>
    <t>October 20-26</t>
  </si>
  <si>
    <t>Spalio 20-26 d.</t>
  </si>
  <si>
    <t>N/17</t>
  </si>
  <si>
    <t>N/19</t>
  </si>
  <si>
    <t>Tramdantys ugnį (Only the Brave)</t>
  </si>
  <si>
    <t>Pjūklas 8 (Jigsaw)</t>
  </si>
  <si>
    <t>Motina (Mother)</t>
  </si>
  <si>
    <t>Gobšius (Radin)</t>
  </si>
  <si>
    <t>Kino Pasaka</t>
  </si>
  <si>
    <t>Džiunglės (Jungle)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</si>
</sst>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70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9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 wrapText="1"/>
    </xf>
    <xf numFmtId="3" fontId="22" fillId="0" borderId="7" xfId="0" applyNumberFormat="1" applyFont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right" vertical="center" wrapText="1"/>
    </xf>
    <xf numFmtId="3" fontId="27" fillId="0" borderId="7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4" fontId="23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 shrinkToFit="1"/>
    </xf>
    <xf numFmtId="0" fontId="24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 wrapText="1"/>
    </xf>
    <xf numFmtId="4" fontId="23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3" fillId="3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14" fontId="23" fillId="3" borderId="7" xfId="0" applyNumberFormat="1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 shrinkToFit="1"/>
    </xf>
    <xf numFmtId="14" fontId="19" fillId="0" borderId="8" xfId="0" applyNumberFormat="1" applyFont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tabSelected="1" zoomScale="80" zoomScaleNormal="80" workbookViewId="0">
      <selection activeCell="O46" sqref="O46"/>
    </sheetView>
  </sheetViews>
  <sheetFormatPr defaultColWidth="8.88671875" defaultRowHeight="14.4"/>
  <cols>
    <col min="1" max="1" width="4.109375" style="12" customWidth="1"/>
    <col min="2" max="2" width="4" style="12" customWidth="1"/>
    <col min="3" max="3" width="29.44140625" style="12" customWidth="1"/>
    <col min="4" max="4" width="13.33203125" style="12" customWidth="1"/>
    <col min="5" max="5" width="14" style="12" customWidth="1"/>
    <col min="6" max="6" width="15.33203125" style="12" customWidth="1"/>
    <col min="7" max="7" width="12.109375" style="12" bestFit="1" customWidth="1"/>
    <col min="8" max="8" width="10.88671875" style="12" customWidth="1"/>
    <col min="9" max="9" width="12" style="12" customWidth="1"/>
    <col min="10" max="10" width="10.5546875" style="12" customWidth="1"/>
    <col min="11" max="11" width="12.109375" style="12" bestFit="1" customWidth="1"/>
    <col min="12" max="12" width="13.44140625" style="12" customWidth="1"/>
    <col min="13" max="13" width="13" style="12" customWidth="1"/>
    <col min="14" max="14" width="14" style="12" customWidth="1"/>
    <col min="15" max="15" width="15.44140625" style="12" customWidth="1"/>
    <col min="16" max="16" width="2.109375" style="12" customWidth="1"/>
    <col min="17" max="17" width="3.6640625" style="12" customWidth="1"/>
    <col min="18" max="18" width="5.109375" style="12" customWidth="1"/>
    <col min="19" max="19" width="29.6640625" style="12" customWidth="1"/>
    <col min="20" max="20" width="10.33203125" style="12" customWidth="1"/>
    <col min="21" max="21" width="34.88671875" style="12" customWidth="1"/>
    <col min="22" max="22" width="12.5546875" style="12" customWidth="1"/>
    <col min="23" max="23" width="15.44140625" style="12" customWidth="1"/>
    <col min="24" max="24" width="17.109375" style="12" customWidth="1"/>
    <col min="25" max="25" width="14.5546875" style="12" customWidth="1"/>
    <col min="26" max="16384" width="8.88671875" style="12"/>
  </cols>
  <sheetData>
    <row r="1" spans="1:26" ht="19.5" customHeight="1">
      <c r="E1" s="13" t="s">
        <v>67</v>
      </c>
      <c r="F1" s="13"/>
      <c r="G1" s="13"/>
      <c r="H1" s="13"/>
      <c r="I1" s="13"/>
    </row>
    <row r="2" spans="1:26" ht="19.5" customHeight="1">
      <c r="E2" s="13" t="s">
        <v>68</v>
      </c>
      <c r="F2" s="13"/>
      <c r="G2" s="13"/>
      <c r="H2" s="13"/>
      <c r="I2" s="13"/>
      <c r="J2" s="13"/>
      <c r="K2" s="13"/>
    </row>
    <row r="4" spans="1:26" ht="15.75" customHeight="1" thickBot="1"/>
    <row r="5" spans="1:26" ht="15" customHeight="1">
      <c r="A5" s="14"/>
      <c r="B5" s="14"/>
      <c r="C5" s="15" t="s">
        <v>0</v>
      </c>
      <c r="D5" s="16"/>
      <c r="E5" s="16"/>
      <c r="F5" s="15" t="s">
        <v>3</v>
      </c>
      <c r="G5" s="16"/>
      <c r="H5" s="15" t="s">
        <v>5</v>
      </c>
      <c r="I5" s="15" t="s">
        <v>6</v>
      </c>
      <c r="J5" s="15" t="s">
        <v>7</v>
      </c>
      <c r="K5" s="15" t="s">
        <v>8</v>
      </c>
      <c r="L5" s="15" t="s">
        <v>10</v>
      </c>
      <c r="M5" s="15" t="s">
        <v>9</v>
      </c>
      <c r="N5" s="15" t="s">
        <v>11</v>
      </c>
      <c r="O5" s="15" t="s">
        <v>12</v>
      </c>
      <c r="T5" s="17"/>
      <c r="U5" s="17"/>
      <c r="V5" s="17"/>
      <c r="X5" s="17"/>
      <c r="Y5" s="17"/>
    </row>
    <row r="6" spans="1:26">
      <c r="A6" s="18"/>
      <c r="B6" s="18"/>
      <c r="C6" s="19"/>
      <c r="D6" s="20" t="s">
        <v>69</v>
      </c>
      <c r="E6" s="20" t="s">
        <v>56</v>
      </c>
      <c r="F6" s="19"/>
      <c r="G6" s="20" t="s">
        <v>69</v>
      </c>
      <c r="H6" s="19"/>
      <c r="I6" s="19"/>
      <c r="J6" s="19"/>
      <c r="K6" s="19"/>
      <c r="L6" s="19"/>
      <c r="M6" s="19"/>
      <c r="N6" s="19"/>
      <c r="O6" s="19"/>
      <c r="S6" s="17"/>
      <c r="T6" s="17"/>
      <c r="U6" s="17"/>
      <c r="V6" s="17"/>
      <c r="X6" s="17"/>
      <c r="Y6" s="17"/>
    </row>
    <row r="7" spans="1:26">
      <c r="A7" s="18"/>
      <c r="B7" s="18"/>
      <c r="C7" s="19"/>
      <c r="D7" s="20" t="s">
        <v>1</v>
      </c>
      <c r="E7" s="20" t="s">
        <v>1</v>
      </c>
      <c r="F7" s="19"/>
      <c r="G7" s="20" t="s">
        <v>4</v>
      </c>
      <c r="H7" s="19"/>
      <c r="I7" s="19"/>
      <c r="J7" s="19"/>
      <c r="K7" s="19"/>
      <c r="L7" s="19"/>
      <c r="M7" s="19"/>
      <c r="N7" s="19"/>
      <c r="O7" s="19"/>
      <c r="S7" s="17"/>
      <c r="T7" s="17"/>
      <c r="U7" s="21"/>
      <c r="V7" s="22"/>
      <c r="X7" s="17"/>
      <c r="Y7" s="17"/>
    </row>
    <row r="8" spans="1:26" ht="18" customHeight="1" thickBot="1">
      <c r="A8" s="23"/>
      <c r="B8" s="23"/>
      <c r="C8" s="24"/>
      <c r="D8" s="25" t="s">
        <v>2</v>
      </c>
      <c r="E8" s="25" t="s">
        <v>2</v>
      </c>
      <c r="F8" s="24"/>
      <c r="G8" s="26"/>
      <c r="H8" s="24"/>
      <c r="I8" s="24"/>
      <c r="J8" s="24"/>
      <c r="K8" s="24"/>
      <c r="L8" s="24"/>
      <c r="M8" s="24"/>
      <c r="N8" s="24"/>
      <c r="O8" s="24"/>
      <c r="S8" s="17"/>
      <c r="T8" s="17"/>
      <c r="U8" s="21"/>
      <c r="V8" s="22"/>
      <c r="W8" s="27"/>
      <c r="X8" s="28"/>
      <c r="Y8" s="29"/>
    </row>
    <row r="9" spans="1:26" ht="15" customHeight="1">
      <c r="A9" s="14"/>
      <c r="B9" s="14"/>
      <c r="C9" s="15" t="s">
        <v>13</v>
      </c>
      <c r="D9" s="16"/>
      <c r="E9" s="30"/>
      <c r="F9" s="15" t="s">
        <v>15</v>
      </c>
      <c r="G9" s="31"/>
      <c r="H9" s="32" t="s">
        <v>18</v>
      </c>
      <c r="I9" s="15" t="s">
        <v>29</v>
      </c>
      <c r="J9" s="16" t="s">
        <v>19</v>
      </c>
      <c r="K9" s="16" t="s">
        <v>20</v>
      </c>
      <c r="L9" s="33" t="s">
        <v>22</v>
      </c>
      <c r="M9" s="16" t="s">
        <v>23</v>
      </c>
      <c r="N9" s="16" t="s">
        <v>24</v>
      </c>
      <c r="O9" s="15" t="s">
        <v>26</v>
      </c>
      <c r="S9" s="17"/>
      <c r="T9" s="17"/>
      <c r="U9" s="34"/>
      <c r="V9" s="22"/>
      <c r="W9" s="27"/>
      <c r="X9" s="28"/>
      <c r="Y9" s="29"/>
    </row>
    <row r="10" spans="1:26">
      <c r="A10" s="18"/>
      <c r="B10" s="18"/>
      <c r="C10" s="19"/>
      <c r="D10" s="20" t="s">
        <v>70</v>
      </c>
      <c r="E10" s="20" t="s">
        <v>57</v>
      </c>
      <c r="F10" s="19"/>
      <c r="G10" s="20" t="s">
        <v>70</v>
      </c>
      <c r="H10" s="20" t="s">
        <v>17</v>
      </c>
      <c r="I10" s="19"/>
      <c r="J10" s="20" t="s">
        <v>17</v>
      </c>
      <c r="K10" s="20" t="s">
        <v>21</v>
      </c>
      <c r="L10" s="35" t="s">
        <v>14</v>
      </c>
      <c r="M10" s="20" t="s">
        <v>16</v>
      </c>
      <c r="N10" s="20" t="s">
        <v>25</v>
      </c>
      <c r="O10" s="19"/>
      <c r="S10" s="17"/>
      <c r="T10" s="17"/>
      <c r="U10" s="34"/>
      <c r="V10" s="17"/>
      <c r="W10" s="27"/>
      <c r="X10" s="28"/>
      <c r="Y10" s="29"/>
    </row>
    <row r="11" spans="1:26">
      <c r="A11" s="18"/>
      <c r="B11" s="18"/>
      <c r="C11" s="19"/>
      <c r="D11" s="20" t="s">
        <v>14</v>
      </c>
      <c r="E11" s="20" t="s">
        <v>14</v>
      </c>
      <c r="F11" s="19"/>
      <c r="G11" s="30" t="s">
        <v>16</v>
      </c>
      <c r="H11" s="26"/>
      <c r="I11" s="19"/>
      <c r="J11" s="26"/>
      <c r="K11" s="26"/>
      <c r="L11" s="35" t="s">
        <v>2</v>
      </c>
      <c r="M11" s="20" t="s">
        <v>17</v>
      </c>
      <c r="N11" s="26"/>
      <c r="O11" s="19"/>
      <c r="S11" s="17"/>
      <c r="T11" s="34"/>
      <c r="U11" s="34"/>
      <c r="V11" s="34"/>
      <c r="W11" s="36"/>
      <c r="X11" s="34"/>
      <c r="Y11" s="34"/>
    </row>
    <row r="12" spans="1:26" ht="15" thickBot="1">
      <c r="A12" s="18"/>
      <c r="B12" s="23"/>
      <c r="C12" s="24"/>
      <c r="D12" s="25" t="s">
        <v>2</v>
      </c>
      <c r="E12" s="25" t="s">
        <v>2</v>
      </c>
      <c r="F12" s="24"/>
      <c r="G12" s="37" t="s">
        <v>17</v>
      </c>
      <c r="H12" s="38"/>
      <c r="I12" s="24"/>
      <c r="J12" s="38"/>
      <c r="K12" s="38"/>
      <c r="L12" s="38"/>
      <c r="M12" s="38"/>
      <c r="N12" s="38"/>
      <c r="O12" s="24"/>
      <c r="S12" s="17"/>
      <c r="T12" s="34"/>
      <c r="U12" s="34"/>
      <c r="V12" s="34"/>
      <c r="W12" s="36"/>
      <c r="X12" s="34"/>
      <c r="Y12" s="34"/>
    </row>
    <row r="13" spans="1:26" ht="25.2" customHeight="1">
      <c r="A13" s="39">
        <v>1</v>
      </c>
      <c r="B13" s="39" t="s">
        <v>71</v>
      </c>
      <c r="C13" s="47" t="s">
        <v>60</v>
      </c>
      <c r="D13" s="41">
        <v>72055.34</v>
      </c>
      <c r="E13" s="41">
        <v>3094.13</v>
      </c>
      <c r="F13" s="42">
        <f>(D13-E13)/E13</f>
        <v>22.28775455459208</v>
      </c>
      <c r="G13" s="41">
        <v>11624</v>
      </c>
      <c r="H13" s="43">
        <v>265</v>
      </c>
      <c r="I13" s="43">
        <f>G13/H13</f>
        <v>43.864150943396226</v>
      </c>
      <c r="J13" s="43">
        <v>15</v>
      </c>
      <c r="K13" s="43">
        <v>1</v>
      </c>
      <c r="L13" s="41">
        <v>75149.47</v>
      </c>
      <c r="M13" s="41">
        <v>12223</v>
      </c>
      <c r="N13" s="44">
        <v>43028</v>
      </c>
      <c r="O13" s="45" t="s">
        <v>33</v>
      </c>
      <c r="Q13" s="46"/>
      <c r="T13" s="34"/>
      <c r="U13" s="34"/>
      <c r="V13" s="34"/>
      <c r="W13" s="36"/>
      <c r="X13" s="34"/>
      <c r="Y13" s="34"/>
      <c r="Z13" s="36"/>
    </row>
    <row r="14" spans="1:26" ht="25.2" customHeight="1">
      <c r="A14" s="39">
        <v>2</v>
      </c>
      <c r="B14" s="39">
        <v>1</v>
      </c>
      <c r="C14" s="40" t="s">
        <v>54</v>
      </c>
      <c r="D14" s="41">
        <v>70121.88</v>
      </c>
      <c r="E14" s="41">
        <v>148373</v>
      </c>
      <c r="F14" s="42">
        <f>(D14-E14)/E14</f>
        <v>-0.52739460683547545</v>
      </c>
      <c r="G14" s="41">
        <v>13126</v>
      </c>
      <c r="H14" s="41">
        <v>287</v>
      </c>
      <c r="I14" s="43">
        <f>G14/H14</f>
        <v>45.735191637630663</v>
      </c>
      <c r="J14" s="41">
        <v>9</v>
      </c>
      <c r="K14" s="43">
        <v>3</v>
      </c>
      <c r="L14" s="41">
        <v>418154.77</v>
      </c>
      <c r="M14" s="41">
        <v>80777</v>
      </c>
      <c r="N14" s="44">
        <v>43014</v>
      </c>
      <c r="O14" s="45" t="s">
        <v>55</v>
      </c>
      <c r="Q14" s="46"/>
      <c r="T14" s="34"/>
      <c r="U14" s="34"/>
      <c r="V14" s="34"/>
      <c r="W14" s="36"/>
      <c r="X14" s="34"/>
      <c r="Y14" s="34"/>
      <c r="Z14" s="36"/>
    </row>
    <row r="15" spans="1:26" ht="25.2" customHeight="1">
      <c r="A15" s="39">
        <v>3</v>
      </c>
      <c r="B15" s="39" t="s">
        <v>72</v>
      </c>
      <c r="C15" s="47" t="s">
        <v>62</v>
      </c>
      <c r="D15" s="41">
        <v>65765.55</v>
      </c>
      <c r="E15" s="41">
        <v>1400.51</v>
      </c>
      <c r="F15" s="42">
        <f>(D15-E15)/E15</f>
        <v>45.95828662415834</v>
      </c>
      <c r="G15" s="41">
        <v>15428</v>
      </c>
      <c r="H15" s="43">
        <v>313</v>
      </c>
      <c r="I15" s="43">
        <f>G15/H15</f>
        <v>49.290734824281152</v>
      </c>
      <c r="J15" s="43">
        <v>17</v>
      </c>
      <c r="K15" s="43">
        <v>1</v>
      </c>
      <c r="L15" s="41">
        <v>67166.06</v>
      </c>
      <c r="M15" s="41">
        <v>15693</v>
      </c>
      <c r="N15" s="44">
        <v>43028</v>
      </c>
      <c r="O15" s="45" t="s">
        <v>27</v>
      </c>
      <c r="Q15" s="46"/>
      <c r="T15" s="34"/>
      <c r="U15" s="34"/>
      <c r="V15" s="34"/>
      <c r="W15" s="36"/>
      <c r="X15" s="34"/>
      <c r="Y15" s="34"/>
      <c r="Z15" s="36"/>
    </row>
    <row r="16" spans="1:26" ht="25.2" customHeight="1">
      <c r="A16" s="39">
        <v>4</v>
      </c>
      <c r="B16" s="39">
        <v>2</v>
      </c>
      <c r="C16" s="47" t="s">
        <v>52</v>
      </c>
      <c r="D16" s="41">
        <v>24262.58</v>
      </c>
      <c r="E16" s="41">
        <v>49518.58</v>
      </c>
      <c r="F16" s="42">
        <f>(D16-E16)/E16</f>
        <v>-0.51003078036567284</v>
      </c>
      <c r="G16" s="41">
        <v>4230</v>
      </c>
      <c r="H16" s="43">
        <v>127</v>
      </c>
      <c r="I16" s="43">
        <f>G16/H16</f>
        <v>33.30708661417323</v>
      </c>
      <c r="J16" s="43">
        <v>10</v>
      </c>
      <c r="K16" s="43">
        <v>3</v>
      </c>
      <c r="L16" s="41">
        <v>160413.6</v>
      </c>
      <c r="M16" s="41">
        <v>28197</v>
      </c>
      <c r="N16" s="44">
        <v>43014</v>
      </c>
      <c r="O16" s="45" t="s">
        <v>47</v>
      </c>
      <c r="Q16" s="46"/>
      <c r="T16" s="34"/>
      <c r="U16" s="34"/>
      <c r="V16" s="34"/>
      <c r="W16" s="36"/>
      <c r="X16" s="34"/>
      <c r="Y16" s="34"/>
      <c r="Z16" s="36"/>
    </row>
    <row r="17" spans="1:26" ht="25.2" customHeight="1">
      <c r="A17" s="39">
        <v>5</v>
      </c>
      <c r="B17" s="39" t="s">
        <v>58</v>
      </c>
      <c r="C17" s="47" t="s">
        <v>78</v>
      </c>
      <c r="D17" s="41">
        <v>17630.23</v>
      </c>
      <c r="E17" s="41" t="s">
        <v>31</v>
      </c>
      <c r="F17" s="42" t="s">
        <v>31</v>
      </c>
      <c r="G17" s="41">
        <v>3340</v>
      </c>
      <c r="H17" s="43">
        <v>116</v>
      </c>
      <c r="I17" s="43">
        <f>G17/H17</f>
        <v>28.793103448275861</v>
      </c>
      <c r="J17" s="43">
        <v>13</v>
      </c>
      <c r="K17" s="43">
        <v>1</v>
      </c>
      <c r="L17" s="41">
        <v>17630.23</v>
      </c>
      <c r="M17" s="41">
        <v>3340</v>
      </c>
      <c r="N17" s="44">
        <v>43028</v>
      </c>
      <c r="O17" s="45" t="s">
        <v>28</v>
      </c>
      <c r="Q17" s="46"/>
      <c r="T17" s="34"/>
      <c r="U17" s="34"/>
      <c r="V17" s="34"/>
      <c r="W17" s="36"/>
      <c r="X17" s="34"/>
      <c r="Y17" s="34"/>
      <c r="Z17" s="36"/>
    </row>
    <row r="18" spans="1:26" ht="25.2" customHeight="1">
      <c r="A18" s="39">
        <v>6</v>
      </c>
      <c r="B18" s="39">
        <v>3</v>
      </c>
      <c r="C18" s="47" t="s">
        <v>50</v>
      </c>
      <c r="D18" s="41">
        <v>11690.39</v>
      </c>
      <c r="E18" s="41">
        <v>31342.23</v>
      </c>
      <c r="F18" s="42">
        <f>(D18-E18)/E18</f>
        <v>-0.62700835262838672</v>
      </c>
      <c r="G18" s="41">
        <v>2780</v>
      </c>
      <c r="H18" s="43">
        <v>169</v>
      </c>
      <c r="I18" s="43">
        <f>G18/H18</f>
        <v>16.449704142011836</v>
      </c>
      <c r="J18" s="43">
        <v>12</v>
      </c>
      <c r="K18" s="43">
        <v>3</v>
      </c>
      <c r="L18" s="41">
        <v>89813.17</v>
      </c>
      <c r="M18" s="41">
        <v>21759</v>
      </c>
      <c r="N18" s="44">
        <v>43014</v>
      </c>
      <c r="O18" s="45" t="s">
        <v>27</v>
      </c>
      <c r="Q18" s="46"/>
      <c r="T18" s="34"/>
      <c r="U18" s="34"/>
      <c r="V18" s="34"/>
      <c r="W18" s="36"/>
      <c r="X18" s="34"/>
      <c r="Y18" s="34"/>
      <c r="Z18" s="36"/>
    </row>
    <row r="19" spans="1:26" ht="25.2" customHeight="1">
      <c r="A19" s="39">
        <v>7</v>
      </c>
      <c r="B19" s="39">
        <v>7</v>
      </c>
      <c r="C19" s="47" t="s">
        <v>53</v>
      </c>
      <c r="D19" s="41">
        <v>8398.1299999999992</v>
      </c>
      <c r="E19" s="41">
        <v>19716.64</v>
      </c>
      <c r="F19" s="42">
        <f>(D19-E19)/E19</f>
        <v>-0.57405876457652016</v>
      </c>
      <c r="G19" s="41">
        <v>1574</v>
      </c>
      <c r="H19" s="43">
        <v>58</v>
      </c>
      <c r="I19" s="43">
        <f>G19/H19</f>
        <v>27.137931034482758</v>
      </c>
      <c r="J19" s="43">
        <v>10</v>
      </c>
      <c r="K19" s="43">
        <v>2</v>
      </c>
      <c r="L19" s="41">
        <v>30315.48</v>
      </c>
      <c r="M19" s="41">
        <v>6275</v>
      </c>
      <c r="N19" s="44">
        <v>43021</v>
      </c>
      <c r="O19" s="45" t="s">
        <v>28</v>
      </c>
      <c r="Q19" s="46"/>
      <c r="T19" s="34"/>
      <c r="U19" s="34"/>
      <c r="V19" s="34"/>
      <c r="W19" s="36"/>
      <c r="X19" s="34"/>
      <c r="Y19" s="34"/>
      <c r="Z19" s="36"/>
    </row>
    <row r="20" spans="1:26" ht="25.2" customHeight="1">
      <c r="A20" s="39">
        <v>8</v>
      </c>
      <c r="B20" s="39">
        <v>6</v>
      </c>
      <c r="C20" s="47" t="s">
        <v>59</v>
      </c>
      <c r="D20" s="41">
        <v>8330.6299999999992</v>
      </c>
      <c r="E20" s="41">
        <v>21222.93</v>
      </c>
      <c r="F20" s="42">
        <f>(D20-E20)/E20</f>
        <v>-0.60747031630411075</v>
      </c>
      <c r="G20" s="41">
        <v>1548</v>
      </c>
      <c r="H20" s="43">
        <v>82</v>
      </c>
      <c r="I20" s="43">
        <f>G20/H20</f>
        <v>18.878048780487806</v>
      </c>
      <c r="J20" s="43">
        <v>10</v>
      </c>
      <c r="K20" s="43">
        <v>2</v>
      </c>
      <c r="L20" s="41">
        <v>29593.27</v>
      </c>
      <c r="M20" s="41">
        <v>6099</v>
      </c>
      <c r="N20" s="44">
        <v>43021</v>
      </c>
      <c r="O20" s="45" t="s">
        <v>27</v>
      </c>
      <c r="Q20" s="46"/>
      <c r="T20" s="34"/>
      <c r="U20" s="34"/>
      <c r="V20" s="34"/>
      <c r="W20" s="36"/>
      <c r="X20" s="34"/>
      <c r="Y20" s="34"/>
      <c r="Z20" s="36"/>
    </row>
    <row r="21" spans="1:26" ht="25.2" customHeight="1">
      <c r="A21" s="39">
        <v>9</v>
      </c>
      <c r="B21" s="39">
        <v>8</v>
      </c>
      <c r="C21" s="40" t="s">
        <v>42</v>
      </c>
      <c r="D21" s="41">
        <v>8307.9599999999991</v>
      </c>
      <c r="E21" s="41">
        <v>18022.48</v>
      </c>
      <c r="F21" s="42">
        <f>(D21-E21)/E21</f>
        <v>-0.5390223764986839</v>
      </c>
      <c r="G21" s="41">
        <v>1153</v>
      </c>
      <c r="H21" s="41">
        <v>69</v>
      </c>
      <c r="I21" s="43">
        <f>G21/H21</f>
        <v>16.710144927536231</v>
      </c>
      <c r="J21" s="41">
        <v>12</v>
      </c>
      <c r="K21" s="43">
        <v>5</v>
      </c>
      <c r="L21" s="41">
        <v>240538.53</v>
      </c>
      <c r="M21" s="41">
        <v>46258</v>
      </c>
      <c r="N21" s="44">
        <v>43000</v>
      </c>
      <c r="O21" s="45" t="s">
        <v>43</v>
      </c>
      <c r="Q21" s="46"/>
      <c r="T21" s="34"/>
      <c r="U21" s="34"/>
      <c r="V21" s="34"/>
      <c r="W21" s="36"/>
      <c r="X21" s="34"/>
      <c r="Y21" s="34"/>
      <c r="Z21" s="36"/>
    </row>
    <row r="22" spans="1:26" ht="25.2" customHeight="1">
      <c r="A22" s="39">
        <v>10</v>
      </c>
      <c r="B22" s="39">
        <v>4</v>
      </c>
      <c r="C22" s="47" t="s">
        <v>64</v>
      </c>
      <c r="D22" s="41">
        <v>7293.47</v>
      </c>
      <c r="E22" s="41">
        <v>30809.780000000002</v>
      </c>
      <c r="F22" s="42">
        <f>(D22-E22)/E22</f>
        <v>-0.763274194103301</v>
      </c>
      <c r="G22" s="41">
        <v>1350</v>
      </c>
      <c r="H22" s="43">
        <v>38</v>
      </c>
      <c r="I22" s="43">
        <f>G22/H22</f>
        <v>35.526315789473685</v>
      </c>
      <c r="J22" s="43">
        <v>10</v>
      </c>
      <c r="K22" s="43">
        <v>2</v>
      </c>
      <c r="L22" s="41">
        <v>38103.25</v>
      </c>
      <c r="M22" s="41">
        <v>8146</v>
      </c>
      <c r="N22" s="44">
        <v>43021</v>
      </c>
      <c r="O22" s="45" t="s">
        <v>32</v>
      </c>
      <c r="Q22" s="46"/>
      <c r="T22" s="34"/>
      <c r="U22" s="34"/>
      <c r="V22" s="34"/>
      <c r="W22" s="36"/>
      <c r="X22" s="34"/>
      <c r="Y22" s="34"/>
      <c r="Z22" s="36"/>
    </row>
    <row r="23" spans="1:26" ht="25.2" customHeight="1">
      <c r="A23" s="48"/>
      <c r="B23" s="48"/>
      <c r="C23" s="49" t="s">
        <v>30</v>
      </c>
      <c r="D23" s="50">
        <f>SUM(D13:D22)</f>
        <v>293856.16000000003</v>
      </c>
      <c r="E23" s="50">
        <f>SUM(E13:E22)</f>
        <v>323500.28000000003</v>
      </c>
      <c r="F23" s="51">
        <f>(D23-E23)/E23</f>
        <v>-9.1635531196449016E-2</v>
      </c>
      <c r="G23" s="50">
        <f>SUM(G13:G22)</f>
        <v>56153</v>
      </c>
      <c r="H23" s="52"/>
      <c r="I23" s="53"/>
      <c r="J23" s="52"/>
      <c r="K23" s="54"/>
      <c r="L23" s="55"/>
      <c r="M23" s="43"/>
      <c r="N23" s="56"/>
      <c r="O23" s="57"/>
      <c r="Q23" s="46"/>
      <c r="T23" s="34"/>
      <c r="U23" s="34"/>
      <c r="V23" s="34"/>
      <c r="W23" s="36"/>
      <c r="X23" s="34"/>
      <c r="Y23" s="34"/>
      <c r="Z23" s="36"/>
    </row>
    <row r="24" spans="1:26" ht="12" customHeight="1">
      <c r="A24" s="58"/>
      <c r="B24" s="58"/>
      <c r="C24" s="59"/>
      <c r="D24" s="60"/>
      <c r="E24" s="60"/>
      <c r="F24" s="60"/>
      <c r="G24" s="61"/>
      <c r="H24" s="62"/>
      <c r="I24" s="63"/>
      <c r="J24" s="62"/>
      <c r="K24" s="64"/>
      <c r="L24" s="60"/>
      <c r="M24" s="61"/>
      <c r="N24" s="65"/>
      <c r="O24" s="66"/>
      <c r="Q24" s="46"/>
      <c r="T24" s="34"/>
      <c r="U24" s="34"/>
      <c r="V24" s="34"/>
      <c r="W24" s="36"/>
      <c r="X24" s="34"/>
      <c r="Y24" s="34"/>
      <c r="Z24" s="36"/>
    </row>
    <row r="25" spans="1:26" ht="25.2" customHeight="1">
      <c r="A25" s="39">
        <v>11</v>
      </c>
      <c r="B25" s="39" t="s">
        <v>58</v>
      </c>
      <c r="C25" s="47" t="s">
        <v>73</v>
      </c>
      <c r="D25" s="41">
        <v>6086.99</v>
      </c>
      <c r="E25" s="41" t="s">
        <v>31</v>
      </c>
      <c r="F25" s="42" t="s">
        <v>31</v>
      </c>
      <c r="G25" s="41">
        <v>1169</v>
      </c>
      <c r="H25" s="43">
        <v>88</v>
      </c>
      <c r="I25" s="43">
        <f>G25/H25</f>
        <v>13.284090909090908</v>
      </c>
      <c r="J25" s="43">
        <v>10</v>
      </c>
      <c r="K25" s="43">
        <v>1</v>
      </c>
      <c r="L25" s="41">
        <v>6086.99</v>
      </c>
      <c r="M25" s="41">
        <v>1169</v>
      </c>
      <c r="N25" s="44">
        <v>43028</v>
      </c>
      <c r="O25" s="45" t="s">
        <v>27</v>
      </c>
      <c r="Q25" s="46"/>
      <c r="T25" s="34"/>
      <c r="U25" s="34"/>
      <c r="V25" s="34"/>
      <c r="W25" s="36"/>
      <c r="X25" s="34"/>
      <c r="Y25" s="34"/>
      <c r="Z25" s="36"/>
    </row>
    <row r="26" spans="1:26" ht="25.2" customHeight="1">
      <c r="A26" s="39">
        <v>12</v>
      </c>
      <c r="B26" s="39" t="s">
        <v>61</v>
      </c>
      <c r="C26" s="47" t="s">
        <v>74</v>
      </c>
      <c r="D26" s="41">
        <v>5680.06</v>
      </c>
      <c r="E26" s="41" t="s">
        <v>31</v>
      </c>
      <c r="F26" s="42" t="s">
        <v>31</v>
      </c>
      <c r="G26" s="41">
        <v>943</v>
      </c>
      <c r="H26" s="41">
        <v>6</v>
      </c>
      <c r="I26" s="43">
        <f>G26/H26</f>
        <v>157.16666666666666</v>
      </c>
      <c r="J26" s="41">
        <v>6</v>
      </c>
      <c r="K26" s="43">
        <v>0</v>
      </c>
      <c r="L26" s="41">
        <v>5680.06</v>
      </c>
      <c r="M26" s="41">
        <v>943</v>
      </c>
      <c r="N26" s="44" t="s">
        <v>51</v>
      </c>
      <c r="O26" s="45" t="s">
        <v>27</v>
      </c>
      <c r="Q26" s="46"/>
      <c r="T26" s="34"/>
      <c r="U26" s="34"/>
      <c r="V26" s="34"/>
      <c r="W26" s="36"/>
      <c r="X26" s="34"/>
      <c r="Y26" s="34"/>
      <c r="Z26" s="36"/>
    </row>
    <row r="27" spans="1:26" ht="25.2" customHeight="1">
      <c r="A27" s="39">
        <v>13</v>
      </c>
      <c r="B27" s="39">
        <v>9</v>
      </c>
      <c r="C27" s="47" t="s">
        <v>41</v>
      </c>
      <c r="D27" s="41">
        <v>5657.15</v>
      </c>
      <c r="E27" s="41">
        <v>16378.36</v>
      </c>
      <c r="F27" s="42">
        <f>(D27-E27)/E27</f>
        <v>-0.65459606456324082</v>
      </c>
      <c r="G27" s="41">
        <v>1242</v>
      </c>
      <c r="H27" s="43">
        <v>73</v>
      </c>
      <c r="I27" s="43">
        <f>G27/H27</f>
        <v>17.013698630136986</v>
      </c>
      <c r="J27" s="43">
        <v>8</v>
      </c>
      <c r="K27" s="43">
        <v>5</v>
      </c>
      <c r="L27" s="41">
        <v>117437.39</v>
      </c>
      <c r="M27" s="41">
        <v>26245</v>
      </c>
      <c r="N27" s="44">
        <v>43000</v>
      </c>
      <c r="O27" s="45" t="s">
        <v>33</v>
      </c>
      <c r="Q27" s="46"/>
      <c r="T27" s="34"/>
      <c r="U27" s="34"/>
      <c r="V27" s="34"/>
      <c r="W27" s="36"/>
      <c r="X27" s="34"/>
      <c r="Y27" s="34"/>
      <c r="Z27" s="36"/>
    </row>
    <row r="28" spans="1:26" ht="25.2" customHeight="1">
      <c r="A28" s="39">
        <v>14</v>
      </c>
      <c r="B28" s="39">
        <v>10</v>
      </c>
      <c r="C28" s="47" t="s">
        <v>65</v>
      </c>
      <c r="D28" s="41">
        <v>5291</v>
      </c>
      <c r="E28" s="41">
        <v>7083</v>
      </c>
      <c r="F28" s="42">
        <f>(D28-E28)/E28</f>
        <v>-0.25300014118311448</v>
      </c>
      <c r="G28" s="41">
        <v>1064</v>
      </c>
      <c r="H28" s="43" t="s">
        <v>31</v>
      </c>
      <c r="I28" s="43" t="s">
        <v>31</v>
      </c>
      <c r="J28" s="43">
        <v>7</v>
      </c>
      <c r="K28" s="43">
        <v>2</v>
      </c>
      <c r="L28" s="41">
        <v>12419</v>
      </c>
      <c r="M28" s="41">
        <v>2581</v>
      </c>
      <c r="N28" s="44">
        <v>43021</v>
      </c>
      <c r="O28" s="45" t="s">
        <v>38</v>
      </c>
      <c r="Q28" s="46"/>
      <c r="T28" s="34"/>
      <c r="U28" s="34"/>
      <c r="V28" s="34"/>
      <c r="W28" s="36"/>
      <c r="X28" s="34"/>
      <c r="Y28" s="34"/>
      <c r="Z28" s="36"/>
    </row>
    <row r="29" spans="1:26" ht="25.2" customHeight="1">
      <c r="A29" s="39">
        <v>15</v>
      </c>
      <c r="B29" s="39">
        <v>13</v>
      </c>
      <c r="C29" s="40" t="s">
        <v>39</v>
      </c>
      <c r="D29" s="41">
        <v>2151.98</v>
      </c>
      <c r="E29" s="41">
        <v>4936.3900000000003</v>
      </c>
      <c r="F29" s="42">
        <f>(D29-E29)/E29</f>
        <v>-0.56405794517856167</v>
      </c>
      <c r="G29" s="41">
        <v>374</v>
      </c>
      <c r="H29" s="41">
        <v>12</v>
      </c>
      <c r="I29" s="43">
        <f>G29/H29</f>
        <v>31.166666666666668</v>
      </c>
      <c r="J29" s="41">
        <v>4</v>
      </c>
      <c r="K29" s="43">
        <v>7</v>
      </c>
      <c r="L29" s="41">
        <v>262233.05</v>
      </c>
      <c r="M29" s="41">
        <v>47486</v>
      </c>
      <c r="N29" s="67">
        <v>42986</v>
      </c>
      <c r="O29" s="45" t="s">
        <v>33</v>
      </c>
      <c r="Q29" s="46"/>
      <c r="T29" s="34"/>
      <c r="U29" s="34"/>
      <c r="V29" s="34"/>
      <c r="W29" s="36"/>
      <c r="X29" s="34"/>
      <c r="Y29" s="34"/>
      <c r="Z29" s="36"/>
    </row>
    <row r="30" spans="1:26" ht="25.2" customHeight="1">
      <c r="A30" s="39">
        <v>16</v>
      </c>
      <c r="B30" s="39">
        <v>14</v>
      </c>
      <c r="C30" s="47" t="s">
        <v>46</v>
      </c>
      <c r="D30" s="41">
        <v>1773.64</v>
      </c>
      <c r="E30" s="41">
        <v>4256.5600000000004</v>
      </c>
      <c r="F30" s="42">
        <f>(D30-E30)/E30</f>
        <v>-0.58331610502377507</v>
      </c>
      <c r="G30" s="41">
        <v>315</v>
      </c>
      <c r="H30" s="43">
        <v>9</v>
      </c>
      <c r="I30" s="43">
        <f>G30/H30</f>
        <v>35</v>
      </c>
      <c r="J30" s="43">
        <v>5</v>
      </c>
      <c r="K30" s="43">
        <v>4</v>
      </c>
      <c r="L30" s="41">
        <v>46226.5</v>
      </c>
      <c r="M30" s="41">
        <v>8715</v>
      </c>
      <c r="N30" s="44">
        <v>43007</v>
      </c>
      <c r="O30" s="45" t="s">
        <v>47</v>
      </c>
      <c r="Q30" s="46"/>
      <c r="T30" s="34"/>
      <c r="U30" s="34"/>
      <c r="V30" s="34"/>
      <c r="W30" s="36"/>
      <c r="X30" s="34"/>
      <c r="Y30" s="34"/>
      <c r="Z30" s="36"/>
    </row>
    <row r="31" spans="1:26" ht="25.2" customHeight="1">
      <c r="A31" s="39">
        <v>17</v>
      </c>
      <c r="B31" s="39">
        <v>16</v>
      </c>
      <c r="C31" s="40" t="s">
        <v>37</v>
      </c>
      <c r="D31" s="41">
        <v>1412.87</v>
      </c>
      <c r="E31" s="41">
        <v>3298.22</v>
      </c>
      <c r="F31" s="42">
        <f>(D31-E31)/E31</f>
        <v>-0.57162651369526596</v>
      </c>
      <c r="G31" s="41">
        <v>313</v>
      </c>
      <c r="H31" s="41">
        <v>21</v>
      </c>
      <c r="I31" s="43">
        <f>G31/H31</f>
        <v>14.904761904761905</v>
      </c>
      <c r="J31" s="41">
        <v>3</v>
      </c>
      <c r="K31" s="43">
        <v>9</v>
      </c>
      <c r="L31" s="41">
        <v>107046.8</v>
      </c>
      <c r="M31" s="41">
        <v>24911</v>
      </c>
      <c r="N31" s="44">
        <v>42972</v>
      </c>
      <c r="O31" s="45" t="s">
        <v>28</v>
      </c>
      <c r="Q31" s="46"/>
      <c r="T31" s="34"/>
      <c r="U31" s="34"/>
      <c r="V31" s="34"/>
      <c r="W31" s="36"/>
      <c r="X31" s="34"/>
      <c r="Y31" s="34"/>
      <c r="Z31" s="36"/>
    </row>
    <row r="32" spans="1:26" ht="25.2" customHeight="1">
      <c r="A32" s="39">
        <v>18</v>
      </c>
      <c r="B32" s="39">
        <v>11</v>
      </c>
      <c r="C32" s="47" t="s">
        <v>40</v>
      </c>
      <c r="D32" s="41">
        <v>1224.53</v>
      </c>
      <c r="E32" s="41">
        <v>5266.58</v>
      </c>
      <c r="F32" s="42">
        <f>(D32-E32)/E32</f>
        <v>-0.7674904776914051</v>
      </c>
      <c r="G32" s="41">
        <v>295</v>
      </c>
      <c r="H32" s="43">
        <v>34</v>
      </c>
      <c r="I32" s="43">
        <f>G32/H32</f>
        <v>8.6764705882352935</v>
      </c>
      <c r="J32" s="43">
        <v>4</v>
      </c>
      <c r="K32" s="43">
        <v>7</v>
      </c>
      <c r="L32" s="41">
        <v>55028.959999999999</v>
      </c>
      <c r="M32" s="41">
        <v>13065</v>
      </c>
      <c r="N32" s="44">
        <v>42986</v>
      </c>
      <c r="O32" s="45" t="s">
        <v>27</v>
      </c>
      <c r="Q32" s="46"/>
      <c r="T32" s="34"/>
      <c r="U32" s="34"/>
      <c r="V32" s="34"/>
      <c r="W32" s="36"/>
      <c r="X32" s="34"/>
      <c r="Y32" s="34"/>
      <c r="Z32" s="36"/>
    </row>
    <row r="33" spans="1:26" ht="25.2" customHeight="1">
      <c r="A33" s="39">
        <v>19</v>
      </c>
      <c r="B33" s="39">
        <v>18</v>
      </c>
      <c r="C33" s="47" t="s">
        <v>44</v>
      </c>
      <c r="D33" s="41">
        <v>1005.93</v>
      </c>
      <c r="E33" s="41">
        <v>2600.9</v>
      </c>
      <c r="F33" s="42">
        <f>(D33-E33)/E33</f>
        <v>-0.61323772540274524</v>
      </c>
      <c r="G33" s="41">
        <v>169</v>
      </c>
      <c r="H33" s="43">
        <v>3</v>
      </c>
      <c r="I33" s="43">
        <f>G33/H33</f>
        <v>56.333333333333336</v>
      </c>
      <c r="J33" s="43">
        <v>2</v>
      </c>
      <c r="K33" s="43">
        <v>5</v>
      </c>
      <c r="L33" s="41">
        <v>71769.279999999999</v>
      </c>
      <c r="M33" s="41">
        <v>13597</v>
      </c>
      <c r="N33" s="44">
        <v>43000</v>
      </c>
      <c r="O33" s="45" t="s">
        <v>28</v>
      </c>
      <c r="Q33" s="46"/>
      <c r="T33" s="34"/>
      <c r="U33" s="34"/>
      <c r="V33" s="34"/>
      <c r="W33" s="36"/>
      <c r="X33" s="34"/>
      <c r="Y33" s="34"/>
      <c r="Z33" s="36"/>
    </row>
    <row r="34" spans="1:26" ht="25.2" customHeight="1">
      <c r="A34" s="39">
        <v>20</v>
      </c>
      <c r="B34" s="39">
        <v>21</v>
      </c>
      <c r="C34" s="47" t="s">
        <v>35</v>
      </c>
      <c r="D34" s="41">
        <v>948.12</v>
      </c>
      <c r="E34" s="41">
        <v>1246.1199999999999</v>
      </c>
      <c r="F34" s="42">
        <f>(D34-E34)/E34</f>
        <v>-0.23914229769203602</v>
      </c>
      <c r="G34" s="41">
        <v>210</v>
      </c>
      <c r="H34" s="43">
        <v>9</v>
      </c>
      <c r="I34" s="43">
        <f>G34/H34</f>
        <v>23.333333333333332</v>
      </c>
      <c r="J34" s="43">
        <v>2</v>
      </c>
      <c r="K34" s="43">
        <v>13</v>
      </c>
      <c r="L34" s="41">
        <v>336006.32</v>
      </c>
      <c r="M34" s="41">
        <v>74958</v>
      </c>
      <c r="N34" s="44">
        <v>42944</v>
      </c>
      <c r="O34" s="45" t="s">
        <v>28</v>
      </c>
      <c r="Q34" s="46"/>
      <c r="T34" s="34"/>
      <c r="U34" s="34"/>
      <c r="V34" s="34"/>
      <c r="W34" s="36"/>
      <c r="X34" s="34"/>
      <c r="Y34" s="34"/>
      <c r="Z34" s="36"/>
    </row>
    <row r="35" spans="1:26" ht="25.2" customHeight="1">
      <c r="A35" s="48"/>
      <c r="B35" s="48"/>
      <c r="C35" s="49" t="s">
        <v>34</v>
      </c>
      <c r="D35" s="50">
        <f>SUM(D23:D34)</f>
        <v>325088.43000000005</v>
      </c>
      <c r="E35" s="50">
        <f>SUM(E23:E34)</f>
        <v>368566.41000000003</v>
      </c>
      <c r="F35" s="51">
        <f>(D35-E35)/E35</f>
        <v>-0.11796511787387239</v>
      </c>
      <c r="G35" s="50">
        <f>SUM(G23:G34)</f>
        <v>62247</v>
      </c>
      <c r="H35" s="52"/>
      <c r="I35" s="53"/>
      <c r="J35" s="52"/>
      <c r="K35" s="54"/>
      <c r="L35" s="55"/>
      <c r="M35" s="43"/>
      <c r="N35" s="56"/>
      <c r="O35" s="57"/>
      <c r="Q35" s="46"/>
      <c r="T35" s="34"/>
      <c r="U35" s="34"/>
      <c r="V35" s="34"/>
      <c r="W35" s="36"/>
      <c r="X35" s="34"/>
      <c r="Y35" s="34"/>
      <c r="Z35" s="36"/>
    </row>
    <row r="36" spans="1:26" ht="11.25" customHeight="1">
      <c r="A36" s="58"/>
      <c r="B36" s="58"/>
      <c r="C36" s="59"/>
      <c r="D36" s="60"/>
      <c r="E36" s="60"/>
      <c r="F36" s="60"/>
      <c r="G36" s="61"/>
      <c r="H36" s="62"/>
      <c r="I36" s="63"/>
      <c r="J36" s="62"/>
      <c r="K36" s="64"/>
      <c r="L36" s="60"/>
      <c r="M36" s="61"/>
      <c r="N36" s="65"/>
      <c r="O36" s="66"/>
      <c r="Q36" s="46"/>
      <c r="T36" s="34"/>
      <c r="U36" s="34"/>
      <c r="V36" s="34"/>
      <c r="W36" s="36"/>
      <c r="X36" s="34"/>
      <c r="Y36" s="34"/>
      <c r="Z36" s="36"/>
    </row>
    <row r="37" spans="1:26" ht="25.2" customHeight="1">
      <c r="A37" s="39">
        <v>21</v>
      </c>
      <c r="B37" s="39">
        <v>12</v>
      </c>
      <c r="C37" s="47" t="s">
        <v>36</v>
      </c>
      <c r="D37" s="41">
        <v>867.64</v>
      </c>
      <c r="E37" s="41">
        <v>4965.03</v>
      </c>
      <c r="F37" s="42">
        <f>(D37-E37)/E37</f>
        <v>-0.82524979708078294</v>
      </c>
      <c r="G37" s="41">
        <v>205</v>
      </c>
      <c r="H37" s="43">
        <v>25</v>
      </c>
      <c r="I37" s="41">
        <f>G37/H37</f>
        <v>8.1999999999999993</v>
      </c>
      <c r="J37" s="43">
        <v>5</v>
      </c>
      <c r="K37" s="43">
        <v>10</v>
      </c>
      <c r="L37" s="41">
        <v>274553.44</v>
      </c>
      <c r="M37" s="41">
        <v>61975</v>
      </c>
      <c r="N37" s="44">
        <v>42965</v>
      </c>
      <c r="O37" s="45" t="s">
        <v>27</v>
      </c>
      <c r="Q37" s="46"/>
      <c r="T37" s="34"/>
      <c r="U37" s="34"/>
      <c r="V37" s="34"/>
      <c r="W37" s="36"/>
      <c r="X37" s="34"/>
      <c r="Y37" s="34"/>
      <c r="Z37" s="36"/>
    </row>
    <row r="38" spans="1:26" ht="25.2" customHeight="1">
      <c r="A38" s="39">
        <v>22</v>
      </c>
      <c r="B38" s="39">
        <v>15</v>
      </c>
      <c r="C38" s="47" t="s">
        <v>48</v>
      </c>
      <c r="D38" s="41">
        <v>679.75</v>
      </c>
      <c r="E38" s="41">
        <v>3537.12</v>
      </c>
      <c r="F38" s="42">
        <f>(D38-E38)/E38</f>
        <v>-0.80782387931424438</v>
      </c>
      <c r="G38" s="41">
        <v>164</v>
      </c>
      <c r="H38" s="43">
        <v>8</v>
      </c>
      <c r="I38" s="43">
        <f>G38/H38</f>
        <v>20.5</v>
      </c>
      <c r="J38" s="43">
        <v>2</v>
      </c>
      <c r="K38" s="43">
        <v>4</v>
      </c>
      <c r="L38" s="41">
        <v>32467.87</v>
      </c>
      <c r="M38" s="41">
        <v>6427</v>
      </c>
      <c r="N38" s="44">
        <v>43007</v>
      </c>
      <c r="O38" s="45" t="s">
        <v>27</v>
      </c>
      <c r="Q38" s="46"/>
      <c r="T38" s="34"/>
      <c r="U38" s="34"/>
      <c r="V38" s="34"/>
      <c r="W38" s="36"/>
      <c r="X38" s="34"/>
      <c r="Y38" s="34"/>
      <c r="Z38" s="36"/>
    </row>
    <row r="39" spans="1:26" ht="25.2" customHeight="1">
      <c r="A39" s="39">
        <v>23</v>
      </c>
      <c r="B39" s="4" t="s">
        <v>31</v>
      </c>
      <c r="C39" s="10" t="s">
        <v>76</v>
      </c>
      <c r="D39" s="11">
        <v>376.7</v>
      </c>
      <c r="E39" s="11" t="s">
        <v>31</v>
      </c>
      <c r="F39" s="5" t="s">
        <v>31</v>
      </c>
      <c r="G39" s="11">
        <v>112</v>
      </c>
      <c r="H39" s="6">
        <v>11</v>
      </c>
      <c r="I39" s="6">
        <f>G39/H39</f>
        <v>10.181818181818182</v>
      </c>
      <c r="J39" s="6">
        <v>3</v>
      </c>
      <c r="K39" s="6">
        <v>0</v>
      </c>
      <c r="L39" s="11">
        <v>4921.1000000000004</v>
      </c>
      <c r="M39" s="11">
        <v>1429</v>
      </c>
      <c r="N39" s="7">
        <v>43014</v>
      </c>
      <c r="O39" s="8" t="s">
        <v>77</v>
      </c>
      <c r="P39" s="1"/>
      <c r="Q39" s="9"/>
      <c r="R39" s="1"/>
      <c r="S39" s="1"/>
      <c r="T39" s="2"/>
      <c r="U39" s="2"/>
      <c r="V39" s="2"/>
      <c r="W39" s="3"/>
      <c r="X39" s="2"/>
      <c r="Y39" s="2"/>
      <c r="Z39" s="3"/>
    </row>
    <row r="40" spans="1:26" ht="25.2" customHeight="1">
      <c r="A40" s="39">
        <v>24</v>
      </c>
      <c r="B40" s="39">
        <v>23</v>
      </c>
      <c r="C40" s="47" t="s">
        <v>45</v>
      </c>
      <c r="D40" s="41">
        <v>335.12</v>
      </c>
      <c r="E40" s="41">
        <v>1003.1400000000001</v>
      </c>
      <c r="F40" s="42">
        <f>(D40-E40)/E40</f>
        <v>-0.66592898299340075</v>
      </c>
      <c r="G40" s="41">
        <v>61</v>
      </c>
      <c r="H40" s="43">
        <v>4</v>
      </c>
      <c r="I40" s="43">
        <f>G40/H40</f>
        <v>15.25</v>
      </c>
      <c r="J40" s="43">
        <v>2</v>
      </c>
      <c r="K40" s="43">
        <v>5</v>
      </c>
      <c r="L40" s="41">
        <v>17912.63</v>
      </c>
      <c r="M40" s="41">
        <v>3686</v>
      </c>
      <c r="N40" s="44">
        <v>43000</v>
      </c>
      <c r="O40" s="45" t="s">
        <v>32</v>
      </c>
      <c r="Q40" s="46"/>
      <c r="T40" s="34"/>
      <c r="U40" s="34"/>
      <c r="V40" s="34"/>
      <c r="W40" s="36"/>
      <c r="X40" s="34"/>
      <c r="Y40" s="34"/>
      <c r="Z40" s="36"/>
    </row>
    <row r="41" spans="1:26" ht="25.2" customHeight="1">
      <c r="A41" s="39">
        <v>25</v>
      </c>
      <c r="B41" s="39">
        <v>22</v>
      </c>
      <c r="C41" s="47" t="s">
        <v>49</v>
      </c>
      <c r="D41" s="41">
        <v>262</v>
      </c>
      <c r="E41" s="41">
        <v>1105</v>
      </c>
      <c r="F41" s="42">
        <f>(D41-E41)/E41</f>
        <v>-0.76289592760180991</v>
      </c>
      <c r="G41" s="41">
        <v>47</v>
      </c>
      <c r="H41" s="43" t="s">
        <v>31</v>
      </c>
      <c r="I41" s="43" t="s">
        <v>31</v>
      </c>
      <c r="J41" s="43">
        <v>1</v>
      </c>
      <c r="K41" s="43">
        <v>4</v>
      </c>
      <c r="L41" s="41">
        <v>14374</v>
      </c>
      <c r="M41" s="41">
        <v>2800</v>
      </c>
      <c r="N41" s="44">
        <v>43007</v>
      </c>
      <c r="O41" s="45" t="s">
        <v>38</v>
      </c>
      <c r="Q41" s="46"/>
      <c r="T41" s="34"/>
      <c r="U41" s="34"/>
      <c r="V41" s="34"/>
      <c r="W41" s="36"/>
      <c r="X41" s="34"/>
      <c r="Y41" s="34"/>
      <c r="Z41" s="36"/>
    </row>
    <row r="42" spans="1:26" ht="25.2" customHeight="1">
      <c r="A42" s="39">
        <v>26</v>
      </c>
      <c r="B42" s="39" t="s">
        <v>61</v>
      </c>
      <c r="C42" s="47" t="s">
        <v>75</v>
      </c>
      <c r="D42" s="41">
        <v>143.02000000000001</v>
      </c>
      <c r="E42" s="41" t="s">
        <v>31</v>
      </c>
      <c r="F42" s="42" t="s">
        <v>31</v>
      </c>
      <c r="G42" s="41">
        <v>25</v>
      </c>
      <c r="H42" s="43">
        <v>1</v>
      </c>
      <c r="I42" s="43">
        <f>G42/H42</f>
        <v>25</v>
      </c>
      <c r="J42" s="43">
        <v>1</v>
      </c>
      <c r="K42" s="43">
        <v>0</v>
      </c>
      <c r="L42" s="41">
        <v>143.02000000000001</v>
      </c>
      <c r="M42" s="41">
        <v>25</v>
      </c>
      <c r="N42" s="44" t="s">
        <v>51</v>
      </c>
      <c r="O42" s="45" t="s">
        <v>32</v>
      </c>
      <c r="Q42" s="46"/>
      <c r="T42" s="34"/>
      <c r="U42" s="34"/>
      <c r="V42" s="34"/>
      <c r="W42" s="36"/>
      <c r="X42" s="34"/>
      <c r="Y42" s="34"/>
      <c r="Z42" s="36"/>
    </row>
    <row r="43" spans="1:26" ht="25.2" customHeight="1">
      <c r="A43" s="39">
        <v>27</v>
      </c>
      <c r="B43" s="39">
        <v>28</v>
      </c>
      <c r="C43" s="40" t="s">
        <v>63</v>
      </c>
      <c r="D43" s="41">
        <v>19.399999999999999</v>
      </c>
      <c r="E43" s="41">
        <v>173.8</v>
      </c>
      <c r="F43" s="42">
        <f>(D43-E43)/E43</f>
        <v>-0.88837744533947061</v>
      </c>
      <c r="G43" s="41">
        <v>4</v>
      </c>
      <c r="H43" s="41">
        <v>1</v>
      </c>
      <c r="I43" s="41">
        <f>G43/H43</f>
        <v>4</v>
      </c>
      <c r="J43" s="41">
        <v>1</v>
      </c>
      <c r="K43" s="43">
        <v>9</v>
      </c>
      <c r="L43" s="41">
        <v>12263.86</v>
      </c>
      <c r="M43" s="41">
        <v>2502</v>
      </c>
      <c r="N43" s="67">
        <v>42972</v>
      </c>
      <c r="O43" s="45" t="s">
        <v>27</v>
      </c>
      <c r="Q43" s="46"/>
      <c r="T43" s="34"/>
      <c r="U43" s="34"/>
      <c r="V43" s="34"/>
      <c r="W43" s="36"/>
      <c r="X43" s="34"/>
      <c r="Y43" s="34"/>
      <c r="Z43" s="36"/>
    </row>
    <row r="44" spans="1:26" ht="25.2" customHeight="1">
      <c r="A44" s="48"/>
      <c r="B44" s="48"/>
      <c r="C44" s="49" t="s">
        <v>66</v>
      </c>
      <c r="D44" s="50">
        <f>SUM(D35:D43)</f>
        <v>327772.06000000011</v>
      </c>
      <c r="E44" s="50">
        <f>SUM(E35:E43)</f>
        <v>379350.50000000006</v>
      </c>
      <c r="F44" s="51">
        <f t="shared" ref="F44" si="0">(D44-E44)/E44</f>
        <v>-0.13596512987329643</v>
      </c>
      <c r="G44" s="50">
        <f>SUM(G35:G43)</f>
        <v>62865</v>
      </c>
      <c r="H44" s="52"/>
      <c r="I44" s="53"/>
      <c r="J44" s="52"/>
      <c r="K44" s="54"/>
      <c r="L44" s="55"/>
      <c r="M44" s="68"/>
      <c r="N44" s="56"/>
      <c r="O44" s="69"/>
      <c r="R44" s="34"/>
      <c r="S44" s="34"/>
      <c r="T44" s="34"/>
      <c r="U44" s="36"/>
      <c r="V44" s="34"/>
      <c r="W44" s="34"/>
      <c r="X44" s="36"/>
    </row>
    <row r="46" spans="1:26">
      <c r="B46" s="46"/>
    </row>
    <row r="53" ht="17.399999999999999" customHeight="1"/>
    <row r="72" spans="20:26" ht="12" customHeight="1">
      <c r="T72" s="34"/>
      <c r="U72" s="34"/>
      <c r="V72" s="34"/>
      <c r="W72" s="36"/>
      <c r="X72" s="34"/>
      <c r="Y72" s="34"/>
      <c r="Z72" s="36"/>
    </row>
  </sheetData>
  <sortState ref="A13:Z43">
    <sortCondition descending="1" ref="D13:D43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2017-10-27T12:32:28Z</dcterms:modified>
</cp:coreProperties>
</file>