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aus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8" i="1" l="1"/>
  <c r="E38" i="1"/>
  <c r="D38" i="1"/>
  <c r="F23" i="1"/>
  <c r="G23" i="1"/>
  <c r="E23" i="1"/>
  <c r="D23" i="1"/>
  <c r="F13" i="1" l="1"/>
  <c r="F27" i="1"/>
  <c r="F19" i="1"/>
  <c r="I34" i="1"/>
  <c r="F36" i="1"/>
  <c r="F18" i="1" l="1"/>
  <c r="F15" i="1"/>
  <c r="I14" i="1"/>
  <c r="I18" i="1" l="1"/>
  <c r="I15" i="1"/>
  <c r="F37" i="1" l="1"/>
  <c r="I19" i="1"/>
  <c r="F16" i="1"/>
  <c r="I36" i="1"/>
  <c r="F22" i="1"/>
  <c r="I37" i="1"/>
  <c r="F25" i="1"/>
  <c r="I16" i="1"/>
  <c r="G60" i="1"/>
  <c r="E60" i="1"/>
  <c r="D60" i="1"/>
  <c r="F28" i="1"/>
  <c r="I25" i="1"/>
  <c r="F17" i="1"/>
  <c r="F20" i="1"/>
  <c r="F33" i="1"/>
  <c r="F29" i="1"/>
  <c r="F32" i="1"/>
  <c r="I20" i="1"/>
  <c r="I17" i="1"/>
  <c r="I28" i="1"/>
  <c r="I32" i="1"/>
  <c r="F26" i="1"/>
  <c r="I29" i="1"/>
  <c r="I26" i="1"/>
  <c r="F35" i="1"/>
  <c r="I35" i="1"/>
  <c r="F30" i="1"/>
  <c r="F21" i="1"/>
  <c r="I30" i="1"/>
  <c r="F38" i="1" l="1"/>
  <c r="F60" i="1"/>
</calcChain>
</file>

<file path=xl/sharedStrings.xml><?xml version="1.0" encoding="utf-8"?>
<sst xmlns="http://schemas.openxmlformats.org/spreadsheetml/2006/main" count="119" uniqueCount="74">
  <si>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</si>
  <si>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</si>
  <si>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</si>
  <si>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</si>
  <si>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</si>
  <si>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</si>
  <si>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</si>
  <si>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</si>
  <si>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</si>
  <si>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</si>
  <si>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</si>
  <si>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</si>
  <si>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</si>
  <si>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</si>
  <si>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</si>
  <si>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</si>
  <si>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</si>
  <si>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</si>
  <si>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</si>
  <si>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</si>
  <si>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</si>
  <si>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</si>
  <si>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</si>
  <si>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</si>
  <si>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</si>
  <si>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</si>
  <si>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</si>
  <si>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</si>
  <si>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</si>
  <si>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</si>
  <si>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</si>
  <si>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</si>
  <si>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</si>
  <si>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</si>
  <si>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</si>
  <si>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Trys milijonai eurų</t>
  </si>
  <si>
    <t>Vabalo filmai</t>
  </si>
  <si>
    <t>Žmogžudystė rytų eksprese (Murder On The Orient Express)</t>
  </si>
  <si>
    <t>Gerumo stebuklas (Wonder)</t>
  </si>
  <si>
    <t>P</t>
  </si>
  <si>
    <t>Preview</t>
  </si>
  <si>
    <t>Meškiukas Padingtonas 2 (Paddington 2)</t>
  </si>
  <si>
    <t>Kvadratas (Rutan)</t>
  </si>
  <si>
    <t>Kino Aljansas</t>
  </si>
  <si>
    <t>Užburtas ratas (Wonder wheel)</t>
  </si>
  <si>
    <t>Stebuklas</t>
  </si>
  <si>
    <t>In Script</t>
  </si>
  <si>
    <t>Kaip išgelbėti Kalėdas (Santa &amp; Cie)</t>
  </si>
  <si>
    <t>Bulius Ferdinandas (Ferdinand)</t>
  </si>
  <si>
    <t>Žvaigždžių karai: paskutiniai džedajai (Star Wars: Episode VIII - The Last Jedi)</t>
  </si>
  <si>
    <t>Didysis šou meistras (The Greatest Showman)</t>
  </si>
  <si>
    <t xml:space="preserve">Džiumandži: Sveiki atvykę į Džiungles (Jumanji: Welcome To The Jungle) 
</t>
  </si>
  <si>
    <t>Naujosios Eglutės (Novyje yolki)</t>
  </si>
  <si>
    <t>Ryžių karoliukai (Basmati Blues)</t>
  </si>
  <si>
    <t>December 29-January 4</t>
  </si>
  <si>
    <t>Gruodžio 29-Sausio 4 d.</t>
  </si>
  <si>
    <t xml:space="preserve">Klasės susitikimas: berniukai sugrįžta!
</t>
  </si>
  <si>
    <t>Fiksikai (Fiksiki)</t>
  </si>
  <si>
    <t>Tu išnyksti (Du forsvinder)</t>
  </si>
  <si>
    <t>Viisi pasaulio pinigai (All the Money in the World)</t>
  </si>
  <si>
    <t>Pokerio princesė (Molly's Game)</t>
  </si>
  <si>
    <t>Koko (Coco)</t>
  </si>
  <si>
    <t>January 5-11 Lithuanian top</t>
  </si>
  <si>
    <t>Sausio 5-11 d. Lietuvos kino teatruose rodytų filmų topas</t>
  </si>
  <si>
    <t>January 5-11</t>
  </si>
  <si>
    <t>Sausio 5-11 d.</t>
  </si>
  <si>
    <t>Tūnąs tamsoje: Paskutinis raktas (Insidious: The Last Key)</t>
  </si>
  <si>
    <t>ACME Film / SONY</t>
  </si>
  <si>
    <t>N/11</t>
  </si>
  <si>
    <t>N/15</t>
  </si>
  <si>
    <t>Gulbinas (Svanurinn)</t>
  </si>
  <si>
    <t>N/19</t>
  </si>
  <si>
    <t>Slaptas keleivis (Commuter)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</si>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</sst>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81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right" vertical="center" wrapText="1"/>
    </xf>
    <xf numFmtId="3" fontId="26" fillId="0" borderId="7" xfId="0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" fontId="22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2" fillId="3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2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0" xfId="0" applyFont="1"/>
    <xf numFmtId="14" fontId="12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10" fontId="22" fillId="2" borderId="7" xfId="0" applyNumberFormat="1" applyFont="1" applyFill="1" applyBorder="1" applyAlignment="1">
      <alignment horizontal="center" vertical="center"/>
    </xf>
    <xf numFmtId="0" fontId="28" fillId="0" borderId="0" xfId="0" applyFont="1"/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zoomScale="80" zoomScaleNormal="80" workbookViewId="0">
      <selection activeCell="R36" sqref="R36"/>
    </sheetView>
  </sheetViews>
  <sheetFormatPr defaultColWidth="8.88671875" defaultRowHeight="14.4"/>
  <cols>
    <col min="1" max="1" width="4.109375" style="9" customWidth="1"/>
    <col min="2" max="2" width="4" style="9" customWidth="1"/>
    <col min="3" max="3" width="29.44140625" style="9" customWidth="1"/>
    <col min="4" max="4" width="13.33203125" style="9" customWidth="1"/>
    <col min="5" max="5" width="14" style="9" customWidth="1"/>
    <col min="6" max="6" width="15.33203125" style="9" customWidth="1"/>
    <col min="7" max="7" width="12.33203125" style="9" customWidth="1"/>
    <col min="8" max="8" width="10.88671875" style="9" customWidth="1"/>
    <col min="9" max="9" width="12" style="9" customWidth="1"/>
    <col min="10" max="10" width="10.5546875" style="9" customWidth="1"/>
    <col min="11" max="11" width="12.109375" style="9" bestFit="1" customWidth="1"/>
    <col min="12" max="12" width="13.44140625" style="9" customWidth="1"/>
    <col min="13" max="13" width="13" style="9" customWidth="1"/>
    <col min="14" max="14" width="14" style="9" customWidth="1"/>
    <col min="15" max="15" width="15.44140625" style="9" customWidth="1"/>
    <col min="16" max="16" width="2.109375" style="9" customWidth="1"/>
    <col min="17" max="17" width="3.6640625" style="9" customWidth="1"/>
    <col min="18" max="18" width="5.109375" style="9" customWidth="1"/>
    <col min="19" max="19" width="29.6640625" style="9" customWidth="1"/>
    <col min="20" max="20" width="10.33203125" style="9" customWidth="1"/>
    <col min="21" max="21" width="34.88671875" style="9" customWidth="1"/>
    <col min="22" max="22" width="12.5546875" style="9" customWidth="1"/>
    <col min="23" max="23" width="15.44140625" style="9" customWidth="1"/>
    <col min="24" max="24" width="17.109375" style="9" customWidth="1"/>
    <col min="25" max="25" width="14.5546875" style="9" customWidth="1"/>
    <col min="26" max="16384" width="8.88671875" style="9"/>
  </cols>
  <sheetData>
    <row r="1" spans="1:30" ht="19.5" customHeight="1">
      <c r="E1" s="10" t="s">
        <v>62</v>
      </c>
      <c r="F1" s="10"/>
      <c r="G1" s="10"/>
      <c r="H1" s="10"/>
      <c r="I1" s="10"/>
    </row>
    <row r="2" spans="1:30" ht="19.5" customHeight="1">
      <c r="E2" s="10" t="s">
        <v>63</v>
      </c>
      <c r="F2" s="10"/>
      <c r="G2" s="10"/>
      <c r="H2" s="10"/>
      <c r="I2" s="10"/>
      <c r="J2" s="10"/>
      <c r="K2" s="10"/>
    </row>
    <row r="4" spans="1:30" ht="15.75" customHeight="1" thickBot="1"/>
    <row r="5" spans="1:30" ht="15" customHeight="1">
      <c r="A5" s="78"/>
      <c r="B5" s="78"/>
      <c r="C5" s="75" t="s">
        <v>0</v>
      </c>
      <c r="D5" s="11"/>
      <c r="E5" s="11"/>
      <c r="F5" s="75" t="s">
        <v>3</v>
      </c>
      <c r="G5" s="11"/>
      <c r="H5" s="75" t="s">
        <v>5</v>
      </c>
      <c r="I5" s="75" t="s">
        <v>6</v>
      </c>
      <c r="J5" s="75" t="s">
        <v>7</v>
      </c>
      <c r="K5" s="75" t="s">
        <v>8</v>
      </c>
      <c r="L5" s="75" t="s">
        <v>10</v>
      </c>
      <c r="M5" s="75" t="s">
        <v>9</v>
      </c>
      <c r="N5" s="75" t="s">
        <v>11</v>
      </c>
      <c r="O5" s="75" t="s">
        <v>12</v>
      </c>
      <c r="T5" s="12"/>
      <c r="U5" s="12"/>
      <c r="V5" s="12"/>
      <c r="X5" s="12"/>
      <c r="Y5" s="12"/>
    </row>
    <row r="6" spans="1:30" ht="21.6">
      <c r="A6" s="79"/>
      <c r="B6" s="79"/>
      <c r="C6" s="76"/>
      <c r="D6" s="13" t="s">
        <v>64</v>
      </c>
      <c r="E6" s="13" t="s">
        <v>54</v>
      </c>
      <c r="F6" s="76"/>
      <c r="G6" s="13" t="s">
        <v>64</v>
      </c>
      <c r="H6" s="76"/>
      <c r="I6" s="76"/>
      <c r="J6" s="76"/>
      <c r="K6" s="76"/>
      <c r="L6" s="76"/>
      <c r="M6" s="76"/>
      <c r="N6" s="76"/>
      <c r="O6" s="76"/>
      <c r="S6" s="12"/>
      <c r="T6" s="12"/>
      <c r="U6" s="12"/>
      <c r="V6" s="12"/>
      <c r="X6" s="12"/>
      <c r="Y6" s="12"/>
    </row>
    <row r="7" spans="1:30">
      <c r="A7" s="79"/>
      <c r="B7" s="79"/>
      <c r="C7" s="76"/>
      <c r="D7" s="13" t="s">
        <v>1</v>
      </c>
      <c r="E7" s="13" t="s">
        <v>1</v>
      </c>
      <c r="F7" s="76"/>
      <c r="G7" s="13" t="s">
        <v>4</v>
      </c>
      <c r="H7" s="76"/>
      <c r="I7" s="76"/>
      <c r="J7" s="76"/>
      <c r="K7" s="76"/>
      <c r="L7" s="76"/>
      <c r="M7" s="76"/>
      <c r="N7" s="76"/>
      <c r="O7" s="76"/>
      <c r="S7" s="12"/>
      <c r="T7" s="12"/>
      <c r="U7" s="14"/>
      <c r="V7" s="15"/>
      <c r="X7" s="12"/>
      <c r="Y7" s="12"/>
    </row>
    <row r="8" spans="1:30" ht="18" customHeight="1" thickBot="1">
      <c r="A8" s="80"/>
      <c r="B8" s="80"/>
      <c r="C8" s="77"/>
      <c r="D8" s="16" t="s">
        <v>2</v>
      </c>
      <c r="E8" s="16" t="s">
        <v>2</v>
      </c>
      <c r="F8" s="77"/>
      <c r="G8" s="17"/>
      <c r="H8" s="77"/>
      <c r="I8" s="77"/>
      <c r="J8" s="77"/>
      <c r="K8" s="77"/>
      <c r="L8" s="77"/>
      <c r="M8" s="77"/>
      <c r="N8" s="77"/>
      <c r="O8" s="77"/>
      <c r="S8" s="12"/>
      <c r="T8" s="12"/>
      <c r="U8" s="14"/>
      <c r="V8" s="15"/>
      <c r="W8" s="18"/>
      <c r="X8" s="19"/>
      <c r="Y8" s="20"/>
    </row>
    <row r="9" spans="1:30" ht="15" customHeight="1">
      <c r="A9" s="78"/>
      <c r="B9" s="78"/>
      <c r="C9" s="75" t="s">
        <v>13</v>
      </c>
      <c r="D9" s="11"/>
      <c r="E9" s="21"/>
      <c r="F9" s="75" t="s">
        <v>15</v>
      </c>
      <c r="G9" s="22"/>
      <c r="H9" s="23" t="s">
        <v>18</v>
      </c>
      <c r="I9" s="75" t="s">
        <v>29</v>
      </c>
      <c r="J9" s="11" t="s">
        <v>19</v>
      </c>
      <c r="K9" s="11" t="s">
        <v>20</v>
      </c>
      <c r="L9" s="24" t="s">
        <v>22</v>
      </c>
      <c r="M9" s="11" t="s">
        <v>23</v>
      </c>
      <c r="N9" s="11" t="s">
        <v>24</v>
      </c>
      <c r="O9" s="75" t="s">
        <v>26</v>
      </c>
      <c r="S9" s="12"/>
      <c r="T9" s="12"/>
      <c r="U9" s="25"/>
      <c r="V9" s="15"/>
      <c r="W9" s="18"/>
      <c r="X9" s="19"/>
      <c r="Y9" s="20"/>
    </row>
    <row r="10" spans="1:30" ht="21.6">
      <c r="A10" s="79"/>
      <c r="B10" s="79"/>
      <c r="C10" s="76"/>
      <c r="D10" s="13" t="s">
        <v>65</v>
      </c>
      <c r="E10" s="13" t="s">
        <v>55</v>
      </c>
      <c r="F10" s="76"/>
      <c r="G10" s="13" t="s">
        <v>65</v>
      </c>
      <c r="H10" s="13" t="s">
        <v>17</v>
      </c>
      <c r="I10" s="76"/>
      <c r="J10" s="13" t="s">
        <v>17</v>
      </c>
      <c r="K10" s="13" t="s">
        <v>21</v>
      </c>
      <c r="L10" s="26" t="s">
        <v>14</v>
      </c>
      <c r="M10" s="13" t="s">
        <v>16</v>
      </c>
      <c r="N10" s="13" t="s">
        <v>25</v>
      </c>
      <c r="O10" s="76"/>
      <c r="S10" s="12"/>
      <c r="T10" s="12"/>
      <c r="U10" s="25"/>
      <c r="V10" s="12"/>
      <c r="W10" s="18"/>
      <c r="X10" s="19"/>
      <c r="Y10" s="20"/>
    </row>
    <row r="11" spans="1:30">
      <c r="A11" s="79"/>
      <c r="B11" s="79"/>
      <c r="C11" s="76"/>
      <c r="D11" s="13" t="s">
        <v>14</v>
      </c>
      <c r="E11" s="13" t="s">
        <v>14</v>
      </c>
      <c r="F11" s="76"/>
      <c r="G11" s="21" t="s">
        <v>16</v>
      </c>
      <c r="H11" s="17"/>
      <c r="I11" s="76"/>
      <c r="J11" s="17"/>
      <c r="K11" s="17"/>
      <c r="L11" s="26" t="s">
        <v>2</v>
      </c>
      <c r="M11" s="13" t="s">
        <v>17</v>
      </c>
      <c r="N11" s="17"/>
      <c r="O11" s="76"/>
      <c r="S11" s="12"/>
      <c r="T11" s="25"/>
      <c r="U11" s="25"/>
      <c r="V11" s="25"/>
      <c r="W11" s="27"/>
      <c r="X11" s="25"/>
      <c r="Y11" s="25"/>
    </row>
    <row r="12" spans="1:30" ht="15" thickBot="1">
      <c r="A12" s="79"/>
      <c r="B12" s="80"/>
      <c r="C12" s="77"/>
      <c r="D12" s="16" t="s">
        <v>2</v>
      </c>
      <c r="E12" s="16" t="s">
        <v>2</v>
      </c>
      <c r="F12" s="77"/>
      <c r="G12" s="28" t="s">
        <v>17</v>
      </c>
      <c r="H12" s="29"/>
      <c r="I12" s="77"/>
      <c r="J12" s="29"/>
      <c r="K12" s="29"/>
      <c r="L12" s="29"/>
      <c r="M12" s="29"/>
      <c r="N12" s="29"/>
      <c r="O12" s="77"/>
      <c r="S12" s="12"/>
      <c r="T12" s="25"/>
      <c r="U12" s="25"/>
      <c r="V12" s="25"/>
      <c r="W12" s="27"/>
      <c r="X12" s="25"/>
      <c r="Y12" s="25"/>
    </row>
    <row r="13" spans="1:30" s="72" customFormat="1" ht="25.2" customHeight="1">
      <c r="A13" s="62">
        <v>1</v>
      </c>
      <c r="B13" s="62">
        <v>1</v>
      </c>
      <c r="C13" s="68" t="s">
        <v>56</v>
      </c>
      <c r="D13" s="69">
        <v>297516</v>
      </c>
      <c r="E13" s="69">
        <v>445304</v>
      </c>
      <c r="F13" s="31">
        <f>(D13-E13)/E13</f>
        <v>-0.33188114187162027</v>
      </c>
      <c r="G13" s="69">
        <v>51345</v>
      </c>
      <c r="H13" s="64" t="s">
        <v>31</v>
      </c>
      <c r="I13" s="64" t="s">
        <v>31</v>
      </c>
      <c r="J13" s="64">
        <v>15</v>
      </c>
      <c r="K13" s="64">
        <v>2</v>
      </c>
      <c r="L13" s="69">
        <v>827263</v>
      </c>
      <c r="M13" s="69">
        <v>143292</v>
      </c>
      <c r="N13" s="65">
        <v>43098</v>
      </c>
      <c r="O13" s="66" t="s">
        <v>36</v>
      </c>
      <c r="Q13" s="67"/>
      <c r="T13" s="60"/>
      <c r="U13" s="60"/>
      <c r="V13" s="60"/>
      <c r="W13" s="61"/>
      <c r="X13" s="60"/>
      <c r="Y13" s="60"/>
      <c r="Z13" s="61"/>
    </row>
    <row r="14" spans="1:30" s="72" customFormat="1" ht="25.2" customHeight="1">
      <c r="A14" s="62">
        <v>2</v>
      </c>
      <c r="B14" s="62" t="s">
        <v>34</v>
      </c>
      <c r="C14" s="68" t="s">
        <v>66</v>
      </c>
      <c r="D14" s="69">
        <v>91559.12</v>
      </c>
      <c r="E14" s="69" t="s">
        <v>31</v>
      </c>
      <c r="F14" s="63" t="s">
        <v>31</v>
      </c>
      <c r="G14" s="69">
        <v>16155</v>
      </c>
      <c r="H14" s="64">
        <v>210</v>
      </c>
      <c r="I14" s="64">
        <f>G14/H14</f>
        <v>76.928571428571431</v>
      </c>
      <c r="J14" s="64">
        <v>15</v>
      </c>
      <c r="K14" s="64">
        <v>1</v>
      </c>
      <c r="L14" s="69">
        <v>91559.12</v>
      </c>
      <c r="M14" s="69">
        <v>16155</v>
      </c>
      <c r="N14" s="65">
        <v>43105</v>
      </c>
      <c r="O14" s="66" t="s">
        <v>67</v>
      </c>
      <c r="Q14" s="67"/>
      <c r="T14" s="60"/>
      <c r="U14" s="60"/>
      <c r="V14" s="60"/>
      <c r="W14" s="61"/>
      <c r="X14" s="60"/>
      <c r="Y14" s="60"/>
      <c r="Z14" s="61"/>
    </row>
    <row r="15" spans="1:30" s="72" customFormat="1" ht="25.2" customHeight="1">
      <c r="A15" s="62">
        <v>3</v>
      </c>
      <c r="B15" s="62" t="s">
        <v>68</v>
      </c>
      <c r="C15" s="68" t="s">
        <v>61</v>
      </c>
      <c r="D15" s="69">
        <v>91287.47</v>
      </c>
      <c r="E15" s="69">
        <v>6861.31</v>
      </c>
      <c r="F15" s="31">
        <f>(D15-E15)/E15</f>
        <v>12.304670682420703</v>
      </c>
      <c r="G15" s="69">
        <v>19235</v>
      </c>
      <c r="H15" s="64">
        <v>413</v>
      </c>
      <c r="I15" s="64">
        <f>G15/H15</f>
        <v>46.573849878934624</v>
      </c>
      <c r="J15" s="64">
        <v>29</v>
      </c>
      <c r="K15" s="64">
        <v>1</v>
      </c>
      <c r="L15" s="69">
        <v>100583</v>
      </c>
      <c r="M15" s="69">
        <v>21141</v>
      </c>
      <c r="N15" s="65">
        <v>43105</v>
      </c>
      <c r="O15" s="33" t="s">
        <v>28</v>
      </c>
      <c r="Q15" s="67"/>
      <c r="T15" s="60"/>
      <c r="U15" s="60"/>
      <c r="V15" s="60"/>
      <c r="W15" s="61"/>
      <c r="X15" s="60"/>
      <c r="Y15" s="60"/>
      <c r="Z15" s="61"/>
    </row>
    <row r="16" spans="1:30" ht="25.2" customHeight="1">
      <c r="A16" s="62">
        <v>4</v>
      </c>
      <c r="B16" s="62">
        <v>3</v>
      </c>
      <c r="C16" s="8" t="s">
        <v>51</v>
      </c>
      <c r="D16" s="64">
        <v>49434.7</v>
      </c>
      <c r="E16" s="64">
        <v>103949.12</v>
      </c>
      <c r="F16" s="31">
        <f>(D16-E16)/E16</f>
        <v>-0.5244336844794838</v>
      </c>
      <c r="G16" s="64">
        <v>8238</v>
      </c>
      <c r="H16" s="4">
        <v>175</v>
      </c>
      <c r="I16" s="4">
        <f>G16/H16</f>
        <v>47.074285714285715</v>
      </c>
      <c r="J16" s="4">
        <v>9</v>
      </c>
      <c r="K16" s="4">
        <v>3</v>
      </c>
      <c r="L16" s="64">
        <v>268591.99</v>
      </c>
      <c r="M16" s="64">
        <v>46978</v>
      </c>
      <c r="N16" s="58">
        <v>43091</v>
      </c>
      <c r="O16" s="66" t="s">
        <v>27</v>
      </c>
      <c r="P16" s="1"/>
      <c r="Q16" s="67"/>
      <c r="R16" s="1"/>
      <c r="S16" s="1"/>
      <c r="T16" s="2"/>
      <c r="U16" s="2"/>
      <c r="V16" s="2"/>
      <c r="W16" s="3"/>
      <c r="X16" s="2"/>
      <c r="Y16" s="2"/>
      <c r="Z16" s="3"/>
      <c r="AA16" s="1"/>
      <c r="AB16" s="1"/>
      <c r="AC16" s="1"/>
      <c r="AD16" s="1"/>
    </row>
    <row r="17" spans="1:30" s="59" customFormat="1" ht="25.2" customHeight="1">
      <c r="A17" s="62">
        <v>5</v>
      </c>
      <c r="B17" s="62">
        <v>2</v>
      </c>
      <c r="C17" s="68" t="s">
        <v>48</v>
      </c>
      <c r="D17" s="69">
        <v>33481.53</v>
      </c>
      <c r="E17" s="69">
        <v>106490.72</v>
      </c>
      <c r="F17" s="73">
        <f>(D17-E17)/E17</f>
        <v>-0.68559204032050869</v>
      </c>
      <c r="G17" s="69">
        <v>7200</v>
      </c>
      <c r="H17" s="64">
        <v>197</v>
      </c>
      <c r="I17" s="64">
        <f>G17/H17</f>
        <v>36.548223350253807</v>
      </c>
      <c r="J17" s="64">
        <v>16</v>
      </c>
      <c r="K17" s="64">
        <v>4</v>
      </c>
      <c r="L17" s="69">
        <v>348597</v>
      </c>
      <c r="M17" s="69">
        <v>75914</v>
      </c>
      <c r="N17" s="65">
        <v>43084</v>
      </c>
      <c r="O17" s="33" t="s">
        <v>28</v>
      </c>
      <c r="Q17" s="74"/>
      <c r="T17" s="60"/>
      <c r="U17" s="60"/>
      <c r="V17" s="60"/>
      <c r="W17" s="61"/>
      <c r="X17" s="60"/>
      <c r="Y17" s="60"/>
      <c r="Z17" s="61"/>
    </row>
    <row r="18" spans="1:30" s="59" customFormat="1" ht="25.2" customHeight="1">
      <c r="A18" s="62">
        <v>6</v>
      </c>
      <c r="B18" s="62" t="s">
        <v>69</v>
      </c>
      <c r="C18" s="68" t="s">
        <v>60</v>
      </c>
      <c r="D18" s="69">
        <v>28467.39</v>
      </c>
      <c r="E18" s="69">
        <v>2496.67</v>
      </c>
      <c r="F18" s="73">
        <f>(D18-E18)/E18</f>
        <v>10.402143655348924</v>
      </c>
      <c r="G18" s="69">
        <v>5270</v>
      </c>
      <c r="H18" s="64">
        <v>97</v>
      </c>
      <c r="I18" s="64">
        <f>G18/H18</f>
        <v>54.329896907216494</v>
      </c>
      <c r="J18" s="64">
        <v>13</v>
      </c>
      <c r="K18" s="64">
        <v>1</v>
      </c>
      <c r="L18" s="69">
        <v>30964</v>
      </c>
      <c r="M18" s="69">
        <v>5728</v>
      </c>
      <c r="N18" s="65">
        <v>43105</v>
      </c>
      <c r="O18" s="33" t="s">
        <v>28</v>
      </c>
      <c r="Q18" s="67"/>
      <c r="T18" s="60"/>
      <c r="U18" s="60"/>
      <c r="V18" s="60"/>
      <c r="W18" s="61"/>
      <c r="X18" s="60"/>
      <c r="Y18" s="60"/>
      <c r="Z18" s="61"/>
    </row>
    <row r="19" spans="1:30" s="57" customFormat="1" ht="25.2" customHeight="1">
      <c r="A19" s="62">
        <v>7</v>
      </c>
      <c r="B19" s="62" t="s">
        <v>71</v>
      </c>
      <c r="C19" s="8" t="s">
        <v>59</v>
      </c>
      <c r="D19" s="64">
        <v>24334.400000000001</v>
      </c>
      <c r="E19" s="64">
        <v>685.04</v>
      </c>
      <c r="F19" s="31">
        <f>(D19-E19)/E19</f>
        <v>34.522597220600261</v>
      </c>
      <c r="G19" s="64">
        <v>4378</v>
      </c>
      <c r="H19" s="4">
        <v>81</v>
      </c>
      <c r="I19" s="4">
        <f>G19/H19</f>
        <v>54.049382716049379</v>
      </c>
      <c r="J19" s="4">
        <v>11</v>
      </c>
      <c r="K19" s="4">
        <v>1</v>
      </c>
      <c r="L19" s="64">
        <v>25019.439999999999</v>
      </c>
      <c r="M19" s="64">
        <v>4484</v>
      </c>
      <c r="N19" s="65">
        <v>43105</v>
      </c>
      <c r="O19" s="66" t="s">
        <v>27</v>
      </c>
      <c r="Q19" s="7"/>
      <c r="T19" s="2"/>
      <c r="U19" s="2"/>
      <c r="V19" s="2"/>
      <c r="W19" s="3"/>
      <c r="X19" s="2"/>
      <c r="Y19" s="2"/>
      <c r="Z19" s="3"/>
    </row>
    <row r="20" spans="1:30" s="72" customFormat="1" ht="25.2" customHeight="1">
      <c r="A20" s="62">
        <v>8</v>
      </c>
      <c r="B20" s="62">
        <v>4</v>
      </c>
      <c r="C20" s="68" t="s">
        <v>49</v>
      </c>
      <c r="D20" s="69">
        <v>16547.400000000001</v>
      </c>
      <c r="E20" s="69">
        <v>46117.2</v>
      </c>
      <c r="F20" s="31">
        <f>(D20-E20)/E20</f>
        <v>-0.64118810335406307</v>
      </c>
      <c r="G20" s="69">
        <v>2868</v>
      </c>
      <c r="H20" s="64">
        <v>84</v>
      </c>
      <c r="I20" s="64">
        <f>G20/H20</f>
        <v>34.142857142857146</v>
      </c>
      <c r="J20" s="64">
        <v>11</v>
      </c>
      <c r="K20" s="64">
        <v>4</v>
      </c>
      <c r="L20" s="69">
        <v>307175</v>
      </c>
      <c r="M20" s="69">
        <v>49944</v>
      </c>
      <c r="N20" s="65">
        <v>43084</v>
      </c>
      <c r="O20" s="33" t="s">
        <v>28</v>
      </c>
      <c r="Q20" s="74"/>
      <c r="T20" s="60"/>
      <c r="U20" s="60"/>
      <c r="V20" s="60"/>
      <c r="W20" s="61"/>
      <c r="X20" s="60"/>
      <c r="Y20" s="60"/>
      <c r="Z20" s="61"/>
    </row>
    <row r="21" spans="1:30" s="72" customFormat="1" ht="25.2" customHeight="1">
      <c r="A21" s="62">
        <v>9</v>
      </c>
      <c r="B21" s="62">
        <v>9</v>
      </c>
      <c r="C21" s="68" t="s">
        <v>35</v>
      </c>
      <c r="D21" s="69">
        <v>13153</v>
      </c>
      <c r="E21" s="69">
        <v>21350</v>
      </c>
      <c r="F21" s="31">
        <f>(D21-E21)/E21</f>
        <v>-0.38393442622950819</v>
      </c>
      <c r="G21" s="69">
        <v>2379</v>
      </c>
      <c r="H21" s="64" t="s">
        <v>31</v>
      </c>
      <c r="I21" s="64" t="s">
        <v>31</v>
      </c>
      <c r="J21" s="64">
        <v>8</v>
      </c>
      <c r="K21" s="64">
        <v>11</v>
      </c>
      <c r="L21" s="69">
        <v>1328433</v>
      </c>
      <c r="M21" s="69">
        <v>237736</v>
      </c>
      <c r="N21" s="65">
        <v>43035</v>
      </c>
      <c r="O21" s="66" t="s">
        <v>36</v>
      </c>
      <c r="Q21" s="67"/>
      <c r="T21" s="60"/>
      <c r="U21" s="60"/>
      <c r="V21" s="60"/>
      <c r="W21" s="61"/>
      <c r="X21" s="60"/>
      <c r="Y21" s="60"/>
      <c r="Z21" s="61"/>
    </row>
    <row r="22" spans="1:30" s="72" customFormat="1" ht="25.2" customHeight="1">
      <c r="A22" s="62">
        <v>10</v>
      </c>
      <c r="B22" s="62">
        <v>5</v>
      </c>
      <c r="C22" s="68" t="s">
        <v>52</v>
      </c>
      <c r="D22" s="64">
        <v>12242</v>
      </c>
      <c r="E22" s="64">
        <v>41875</v>
      </c>
      <c r="F22" s="31">
        <f>(D22-E22)/E22</f>
        <v>-0.70765373134328358</v>
      </c>
      <c r="G22" s="64">
        <v>2086</v>
      </c>
      <c r="H22" s="64" t="s">
        <v>31</v>
      </c>
      <c r="I22" s="64" t="s">
        <v>31</v>
      </c>
      <c r="J22" s="64">
        <v>4</v>
      </c>
      <c r="K22" s="64">
        <v>3</v>
      </c>
      <c r="L22" s="64">
        <v>108970</v>
      </c>
      <c r="M22" s="64">
        <v>18966</v>
      </c>
      <c r="N22" s="58">
        <v>43091</v>
      </c>
      <c r="O22" s="66" t="s">
        <v>33</v>
      </c>
      <c r="Q22" s="67"/>
      <c r="T22" s="60"/>
      <c r="U22" s="60"/>
      <c r="V22" s="60"/>
      <c r="W22" s="61"/>
      <c r="X22" s="60"/>
      <c r="Y22" s="60"/>
      <c r="Z22" s="61"/>
    </row>
    <row r="23" spans="1:30" ht="25.2" customHeight="1">
      <c r="A23" s="36"/>
      <c r="B23" s="36"/>
      <c r="C23" s="37" t="s">
        <v>30</v>
      </c>
      <c r="D23" s="38">
        <f>SUM(D13:D22)</f>
        <v>658023.01</v>
      </c>
      <c r="E23" s="70">
        <f>SUM(E13:E22)</f>
        <v>775129.05999999994</v>
      </c>
      <c r="F23" s="39">
        <f>(D23-E23)/E23</f>
        <v>-0.15107942153529882</v>
      </c>
      <c r="G23" s="70">
        <f>SUM(G13:G22)</f>
        <v>119154</v>
      </c>
      <c r="H23" s="40"/>
      <c r="I23" s="41"/>
      <c r="J23" s="40"/>
      <c r="K23" s="42"/>
      <c r="L23" s="43"/>
      <c r="M23" s="32"/>
      <c r="N23" s="44"/>
      <c r="O23" s="45"/>
      <c r="Q23" s="34"/>
      <c r="T23" s="25"/>
      <c r="U23" s="25"/>
      <c r="V23" s="25"/>
      <c r="W23" s="27"/>
      <c r="X23" s="25"/>
      <c r="Y23" s="25"/>
      <c r="Z23" s="27"/>
    </row>
    <row r="24" spans="1:30" ht="12" customHeight="1">
      <c r="A24" s="46"/>
      <c r="B24" s="46"/>
      <c r="C24" s="47"/>
      <c r="D24" s="48"/>
      <c r="E24" s="48"/>
      <c r="F24" s="48"/>
      <c r="G24" s="49"/>
      <c r="H24" s="50"/>
      <c r="I24" s="51"/>
      <c r="J24" s="50"/>
      <c r="K24" s="52"/>
      <c r="L24" s="48"/>
      <c r="M24" s="49"/>
      <c r="N24" s="53"/>
      <c r="O24" s="54"/>
      <c r="Q24" s="34"/>
      <c r="T24" s="25"/>
      <c r="U24" s="25"/>
      <c r="V24" s="25"/>
      <c r="W24" s="27"/>
      <c r="X24" s="25"/>
      <c r="Y24" s="25"/>
      <c r="Z24" s="27"/>
    </row>
    <row r="25" spans="1:30" s="72" customFormat="1" ht="25.2" customHeight="1">
      <c r="A25" s="62">
        <v>11</v>
      </c>
      <c r="B25" s="62">
        <v>7</v>
      </c>
      <c r="C25" s="68" t="s">
        <v>50</v>
      </c>
      <c r="D25" s="69">
        <v>9028.73</v>
      </c>
      <c r="E25" s="69">
        <v>25672.85</v>
      </c>
      <c r="F25" s="31">
        <f>(D25-E25)/E25</f>
        <v>-0.648316022568589</v>
      </c>
      <c r="G25" s="69">
        <v>1744</v>
      </c>
      <c r="H25" s="64">
        <v>35</v>
      </c>
      <c r="I25" s="64">
        <f>G25/H25</f>
        <v>49.828571428571429</v>
      </c>
      <c r="J25" s="64">
        <v>8</v>
      </c>
      <c r="K25" s="64">
        <v>3</v>
      </c>
      <c r="L25" s="69">
        <v>71256</v>
      </c>
      <c r="M25" s="69">
        <v>13290</v>
      </c>
      <c r="N25" s="65">
        <v>43091</v>
      </c>
      <c r="O25" s="66" t="s">
        <v>28</v>
      </c>
      <c r="Q25" s="74"/>
      <c r="T25" s="60"/>
      <c r="U25" s="60"/>
      <c r="V25" s="60"/>
      <c r="W25" s="61"/>
      <c r="X25" s="60"/>
      <c r="Y25" s="60"/>
      <c r="Z25" s="61"/>
    </row>
    <row r="26" spans="1:30" s="57" customFormat="1" ht="25.2" customHeight="1">
      <c r="A26" s="62">
        <v>12</v>
      </c>
      <c r="B26" s="62">
        <v>8</v>
      </c>
      <c r="C26" s="8" t="s">
        <v>41</v>
      </c>
      <c r="D26" s="30">
        <v>7323.36</v>
      </c>
      <c r="E26" s="30">
        <v>22059.78</v>
      </c>
      <c r="F26" s="31">
        <f>(D26-E26)/E26</f>
        <v>-0.6680220745628469</v>
      </c>
      <c r="G26" s="30">
        <v>1537</v>
      </c>
      <c r="H26" s="32">
        <v>74</v>
      </c>
      <c r="I26" s="4">
        <f>G26/H26</f>
        <v>20.77027027027027</v>
      </c>
      <c r="J26" s="32">
        <v>7</v>
      </c>
      <c r="K26" s="32">
        <v>6</v>
      </c>
      <c r="L26" s="30">
        <v>187658.28</v>
      </c>
      <c r="M26" s="30">
        <v>41396</v>
      </c>
      <c r="N26" s="65">
        <v>43070</v>
      </c>
      <c r="O26" s="66" t="s">
        <v>27</v>
      </c>
      <c r="P26" s="9"/>
      <c r="Q26" s="34"/>
      <c r="R26" s="9"/>
      <c r="S26" s="9"/>
      <c r="T26" s="25"/>
      <c r="U26" s="25"/>
      <c r="V26" s="25"/>
      <c r="W26" s="27"/>
      <c r="X26" s="25"/>
      <c r="Y26" s="25"/>
      <c r="Z26" s="27"/>
      <c r="AA26" s="9"/>
      <c r="AB26" s="9"/>
      <c r="AC26" s="9"/>
      <c r="AD26" s="9"/>
    </row>
    <row r="27" spans="1:30" s="59" customFormat="1" ht="25.2" customHeight="1">
      <c r="A27" s="62">
        <v>13</v>
      </c>
      <c r="B27" s="62">
        <v>6</v>
      </c>
      <c r="C27" s="68" t="s">
        <v>57</v>
      </c>
      <c r="D27" s="64">
        <v>7234</v>
      </c>
      <c r="E27" s="64">
        <v>26198</v>
      </c>
      <c r="F27" s="31">
        <f>(D27-E27)/E27</f>
        <v>-0.72387205130162613</v>
      </c>
      <c r="G27" s="64">
        <v>1711</v>
      </c>
      <c r="H27" s="64" t="s">
        <v>31</v>
      </c>
      <c r="I27" s="64" t="s">
        <v>31</v>
      </c>
      <c r="J27" s="64">
        <v>10</v>
      </c>
      <c r="K27" s="64">
        <v>2</v>
      </c>
      <c r="L27" s="64">
        <v>33432</v>
      </c>
      <c r="M27" s="64">
        <v>7750</v>
      </c>
      <c r="N27" s="58">
        <v>43098</v>
      </c>
      <c r="O27" s="66" t="s">
        <v>33</v>
      </c>
      <c r="Q27" s="67"/>
      <c r="T27" s="60"/>
      <c r="U27" s="60"/>
      <c r="V27" s="60"/>
      <c r="W27" s="61"/>
      <c r="X27" s="60"/>
      <c r="Y27" s="60"/>
      <c r="Z27" s="61"/>
    </row>
    <row r="28" spans="1:30" s="57" customFormat="1" ht="25.2" customHeight="1">
      <c r="A28" s="62">
        <v>14</v>
      </c>
      <c r="B28" s="62">
        <v>13</v>
      </c>
      <c r="C28" s="8" t="s">
        <v>45</v>
      </c>
      <c r="D28" s="64">
        <v>3468.3</v>
      </c>
      <c r="E28" s="64">
        <v>3474.1</v>
      </c>
      <c r="F28" s="31">
        <f>(D28-E28)/E28</f>
        <v>-1.6694971359488004E-3</v>
      </c>
      <c r="G28" s="64">
        <v>878</v>
      </c>
      <c r="H28" s="64">
        <v>26</v>
      </c>
      <c r="I28" s="64">
        <f>G28/H28</f>
        <v>33.769230769230766</v>
      </c>
      <c r="J28" s="64">
        <v>9</v>
      </c>
      <c r="K28" s="64">
        <v>5</v>
      </c>
      <c r="L28" s="64">
        <v>76737.899999999994</v>
      </c>
      <c r="M28" s="64">
        <v>15740</v>
      </c>
      <c r="N28" s="65">
        <v>43077</v>
      </c>
      <c r="O28" s="6" t="s">
        <v>46</v>
      </c>
      <c r="P28" s="72"/>
      <c r="Q28" s="67"/>
      <c r="R28" s="72"/>
      <c r="S28" s="72"/>
      <c r="T28" s="60"/>
      <c r="U28" s="60"/>
      <c r="V28" s="60"/>
      <c r="W28" s="61"/>
      <c r="X28" s="60"/>
      <c r="Y28" s="60"/>
      <c r="Z28" s="61"/>
      <c r="AA28" s="72"/>
      <c r="AB28" s="72"/>
      <c r="AC28" s="72"/>
      <c r="AD28" s="72"/>
    </row>
    <row r="29" spans="1:30" s="57" customFormat="1" ht="25.2" customHeight="1">
      <c r="A29" s="62">
        <v>15</v>
      </c>
      <c r="B29" s="62">
        <v>18</v>
      </c>
      <c r="C29" s="68" t="s">
        <v>42</v>
      </c>
      <c r="D29" s="69">
        <v>1860.54</v>
      </c>
      <c r="E29" s="69">
        <v>1865.26</v>
      </c>
      <c r="F29" s="31">
        <f>(D29-E29)/E29</f>
        <v>-2.5304783247375845E-3</v>
      </c>
      <c r="G29" s="69">
        <v>441</v>
      </c>
      <c r="H29" s="64">
        <v>10</v>
      </c>
      <c r="I29" s="64">
        <f>G29/H29</f>
        <v>44.1</v>
      </c>
      <c r="J29" s="64">
        <v>5</v>
      </c>
      <c r="K29" s="64">
        <v>6</v>
      </c>
      <c r="L29" s="69">
        <v>40481.870000000003</v>
      </c>
      <c r="M29" s="69">
        <v>8021</v>
      </c>
      <c r="N29" s="65">
        <v>43070</v>
      </c>
      <c r="O29" s="66" t="s">
        <v>43</v>
      </c>
      <c r="P29" s="72"/>
      <c r="Q29" s="67"/>
      <c r="R29" s="72"/>
      <c r="S29" s="72"/>
      <c r="T29" s="60"/>
      <c r="U29" s="60"/>
      <c r="V29" s="60"/>
      <c r="W29" s="61"/>
      <c r="X29" s="60"/>
      <c r="Y29" s="60"/>
      <c r="Z29" s="61"/>
      <c r="AA29" s="72"/>
      <c r="AB29" s="72"/>
      <c r="AC29" s="72"/>
      <c r="AD29" s="72"/>
    </row>
    <row r="30" spans="1:30" s="57" customFormat="1" ht="25.2" customHeight="1">
      <c r="A30" s="62">
        <v>16</v>
      </c>
      <c r="B30" s="62">
        <v>14</v>
      </c>
      <c r="C30" s="35" t="s">
        <v>37</v>
      </c>
      <c r="D30" s="30">
        <v>1803.64</v>
      </c>
      <c r="E30" s="30">
        <v>3171.19</v>
      </c>
      <c r="F30" s="31">
        <f>(D30-E30)/E30</f>
        <v>-0.43124189972849308</v>
      </c>
      <c r="G30" s="30">
        <v>346</v>
      </c>
      <c r="H30" s="32">
        <v>7</v>
      </c>
      <c r="I30" s="32">
        <f>G30/H30</f>
        <v>49.428571428571431</v>
      </c>
      <c r="J30" s="32">
        <v>1</v>
      </c>
      <c r="K30" s="32">
        <v>9</v>
      </c>
      <c r="L30" s="30">
        <v>178845</v>
      </c>
      <c r="M30" s="30">
        <v>33354</v>
      </c>
      <c r="N30" s="65">
        <v>43049</v>
      </c>
      <c r="O30" s="33" t="s">
        <v>28</v>
      </c>
      <c r="P30" s="9"/>
      <c r="Q30" s="74"/>
      <c r="R30" s="9"/>
      <c r="S30" s="9"/>
      <c r="T30" s="25"/>
      <c r="U30" s="25"/>
      <c r="V30" s="25"/>
      <c r="W30" s="27"/>
      <c r="X30" s="25"/>
      <c r="Y30" s="25"/>
      <c r="Z30" s="27"/>
      <c r="AA30" s="9"/>
      <c r="AB30" s="9"/>
      <c r="AC30" s="9"/>
      <c r="AD30" s="9"/>
    </row>
    <row r="31" spans="1:30" s="57" customFormat="1" ht="25.2" customHeight="1">
      <c r="A31" s="62">
        <v>17</v>
      </c>
      <c r="B31" s="62" t="s">
        <v>39</v>
      </c>
      <c r="C31" s="68" t="s">
        <v>72</v>
      </c>
      <c r="D31" s="64">
        <v>1404.98</v>
      </c>
      <c r="E31" s="64" t="s">
        <v>31</v>
      </c>
      <c r="F31" s="63" t="s">
        <v>31</v>
      </c>
      <c r="G31" s="64">
        <v>258</v>
      </c>
      <c r="H31" s="64">
        <v>7</v>
      </c>
      <c r="I31" s="64">
        <v>22</v>
      </c>
      <c r="J31" s="64">
        <v>6</v>
      </c>
      <c r="K31" s="64">
        <v>0</v>
      </c>
      <c r="L31" s="64">
        <v>1404.98</v>
      </c>
      <c r="M31" s="64">
        <v>258</v>
      </c>
      <c r="N31" s="65" t="s">
        <v>40</v>
      </c>
      <c r="O31" s="66" t="s">
        <v>27</v>
      </c>
      <c r="P31" s="72"/>
      <c r="Q31" s="67"/>
      <c r="R31" s="72"/>
      <c r="S31" s="72"/>
      <c r="T31" s="60"/>
      <c r="U31" s="60"/>
      <c r="V31" s="60"/>
      <c r="W31" s="61"/>
      <c r="X31" s="60"/>
      <c r="Y31" s="60"/>
      <c r="Z31" s="61"/>
      <c r="AA31" s="72"/>
      <c r="AB31" s="72"/>
      <c r="AC31" s="72"/>
      <c r="AD31" s="72"/>
    </row>
    <row r="32" spans="1:30" s="57" customFormat="1" ht="25.2" customHeight="1">
      <c r="A32" s="62">
        <v>18</v>
      </c>
      <c r="B32" s="62">
        <v>17</v>
      </c>
      <c r="C32" s="68" t="s">
        <v>44</v>
      </c>
      <c r="D32" s="30">
        <v>775.81</v>
      </c>
      <c r="E32" s="30">
        <v>2065</v>
      </c>
      <c r="F32" s="31">
        <f>(D32-E32)/E32</f>
        <v>-0.62430508474576274</v>
      </c>
      <c r="G32" s="30">
        <v>169</v>
      </c>
      <c r="H32" s="32">
        <v>7</v>
      </c>
      <c r="I32" s="64">
        <f>G32/H32</f>
        <v>24.142857142857142</v>
      </c>
      <c r="J32" s="32">
        <v>1</v>
      </c>
      <c r="K32" s="32">
        <v>5</v>
      </c>
      <c r="L32" s="30">
        <v>26168.799999999999</v>
      </c>
      <c r="M32" s="30">
        <v>5186</v>
      </c>
      <c r="N32" s="5">
        <v>43077</v>
      </c>
      <c r="O32" s="33" t="s">
        <v>27</v>
      </c>
      <c r="P32" s="9"/>
      <c r="Q32" s="34"/>
      <c r="R32" s="9"/>
      <c r="S32" s="9"/>
      <c r="T32" s="25"/>
      <c r="U32" s="25"/>
      <c r="V32" s="25"/>
      <c r="W32" s="27"/>
      <c r="X32" s="25"/>
      <c r="Y32" s="25"/>
      <c r="Z32" s="27"/>
      <c r="AA32" s="9"/>
      <c r="AB32" s="9"/>
      <c r="AC32" s="9"/>
      <c r="AD32" s="9"/>
    </row>
    <row r="33" spans="1:30" customFormat="1" ht="25.05" customHeight="1">
      <c r="A33" s="62">
        <v>19</v>
      </c>
      <c r="B33" s="62">
        <v>10</v>
      </c>
      <c r="C33" s="68" t="s">
        <v>47</v>
      </c>
      <c r="D33" s="64">
        <v>504</v>
      </c>
      <c r="E33" s="64">
        <v>10785</v>
      </c>
      <c r="F33" s="31">
        <f>(D33-E33)/E33</f>
        <v>-0.95326842837273995</v>
      </c>
      <c r="G33" s="64">
        <v>129</v>
      </c>
      <c r="H33" s="64" t="s">
        <v>31</v>
      </c>
      <c r="I33" s="64" t="s">
        <v>31</v>
      </c>
      <c r="J33" s="64">
        <v>4</v>
      </c>
      <c r="K33" s="64">
        <v>5</v>
      </c>
      <c r="L33" s="64">
        <v>71086</v>
      </c>
      <c r="M33" s="64">
        <v>16595</v>
      </c>
      <c r="N33" s="58">
        <v>43077</v>
      </c>
      <c r="O33" s="66" t="s">
        <v>33</v>
      </c>
      <c r="P33" s="72"/>
      <c r="Q33" s="67"/>
      <c r="R33" s="72"/>
      <c r="S33" s="72"/>
      <c r="T33" s="60"/>
      <c r="U33" s="60"/>
      <c r="V33" s="60"/>
      <c r="W33" s="61"/>
      <c r="X33" s="60"/>
      <c r="Y33" s="60"/>
      <c r="Z33" s="61"/>
      <c r="AA33" s="72"/>
      <c r="AB33" s="72"/>
      <c r="AC33" s="72"/>
      <c r="AD33" s="72"/>
    </row>
    <row r="34" spans="1:30" s="71" customFormat="1" ht="25.05" customHeight="1">
      <c r="A34" s="62">
        <v>20</v>
      </c>
      <c r="B34" s="62" t="s">
        <v>34</v>
      </c>
      <c r="C34" s="68" t="s">
        <v>70</v>
      </c>
      <c r="D34" s="69">
        <v>279.5</v>
      </c>
      <c r="E34" s="69" t="s">
        <v>31</v>
      </c>
      <c r="F34" s="63" t="s">
        <v>31</v>
      </c>
      <c r="G34" s="69">
        <v>85</v>
      </c>
      <c r="H34" s="64">
        <v>5</v>
      </c>
      <c r="I34" s="69">
        <f>G34/H34</f>
        <v>17</v>
      </c>
      <c r="J34" s="64">
        <v>2</v>
      </c>
      <c r="K34" s="64">
        <v>1</v>
      </c>
      <c r="L34" s="69">
        <v>279.5</v>
      </c>
      <c r="M34" s="69">
        <v>85</v>
      </c>
      <c r="N34" s="65">
        <v>43105</v>
      </c>
      <c r="O34" s="66" t="s">
        <v>43</v>
      </c>
      <c r="P34" s="72"/>
      <c r="Q34" s="67"/>
      <c r="R34" s="72"/>
      <c r="S34" s="72"/>
      <c r="T34" s="60"/>
      <c r="U34" s="60"/>
      <c r="V34" s="60"/>
      <c r="W34" s="61"/>
      <c r="X34" s="60"/>
      <c r="Y34" s="60"/>
      <c r="Z34" s="61"/>
      <c r="AA34" s="72"/>
      <c r="AB34" s="72"/>
      <c r="AC34" s="72"/>
      <c r="AD34" s="72"/>
    </row>
    <row r="35" spans="1:30" s="71" customFormat="1" ht="25.05" customHeight="1">
      <c r="A35" s="62">
        <v>21</v>
      </c>
      <c r="B35" s="62">
        <v>16</v>
      </c>
      <c r="C35" s="68" t="s">
        <v>38</v>
      </c>
      <c r="D35" s="64">
        <v>100</v>
      </c>
      <c r="E35" s="64">
        <v>2415</v>
      </c>
      <c r="F35" s="31">
        <f>(D35-E35)/E35</f>
        <v>-0.95859213250517594</v>
      </c>
      <c r="G35" s="64">
        <v>50</v>
      </c>
      <c r="H35" s="64">
        <v>1</v>
      </c>
      <c r="I35" s="64">
        <f>G35/H35</f>
        <v>50</v>
      </c>
      <c r="J35" s="64">
        <v>1</v>
      </c>
      <c r="K35" s="64">
        <v>8</v>
      </c>
      <c r="L35" s="64">
        <v>27614.33</v>
      </c>
      <c r="M35" s="64">
        <v>6582</v>
      </c>
      <c r="N35" s="58">
        <v>43025</v>
      </c>
      <c r="O35" s="66" t="s">
        <v>27</v>
      </c>
      <c r="P35" s="72"/>
      <c r="Q35" s="67"/>
      <c r="R35" s="72"/>
      <c r="S35" s="72"/>
      <c r="T35" s="60"/>
      <c r="U35" s="60"/>
      <c r="V35" s="60"/>
      <c r="W35" s="61"/>
      <c r="X35" s="60"/>
      <c r="Y35" s="60"/>
      <c r="Z35" s="61"/>
      <c r="AA35" s="72"/>
      <c r="AB35" s="72"/>
      <c r="AC35" s="72"/>
      <c r="AD35" s="72"/>
    </row>
    <row r="36" spans="1:30" customFormat="1" ht="25.05" customHeight="1">
      <c r="A36" s="62">
        <v>22</v>
      </c>
      <c r="B36" s="62">
        <v>24</v>
      </c>
      <c r="C36" s="8" t="s">
        <v>58</v>
      </c>
      <c r="D36" s="69">
        <v>99</v>
      </c>
      <c r="E36" s="69">
        <v>60</v>
      </c>
      <c r="F36" s="63">
        <f>(D36-E36)/E36</f>
        <v>0.65</v>
      </c>
      <c r="G36" s="69">
        <v>26</v>
      </c>
      <c r="H36" s="64">
        <v>3</v>
      </c>
      <c r="I36" s="4">
        <f>G36/H36</f>
        <v>8.6666666666666661</v>
      </c>
      <c r="J36" s="64">
        <v>3</v>
      </c>
      <c r="K36" s="64">
        <v>2</v>
      </c>
      <c r="L36" s="69">
        <v>686.1</v>
      </c>
      <c r="M36" s="69">
        <v>180</v>
      </c>
      <c r="N36" s="65">
        <v>43105</v>
      </c>
      <c r="O36" s="66" t="s">
        <v>43</v>
      </c>
      <c r="P36" s="72"/>
      <c r="Q36" s="67"/>
      <c r="R36" s="72"/>
      <c r="S36" s="72"/>
      <c r="T36" s="60"/>
      <c r="U36" s="60"/>
      <c r="V36" s="60"/>
      <c r="W36" s="61"/>
      <c r="X36" s="60"/>
      <c r="Y36" s="60"/>
      <c r="Z36" s="61"/>
      <c r="AA36" s="72"/>
      <c r="AB36" s="72"/>
      <c r="AC36" s="72"/>
      <c r="AD36" s="72"/>
    </row>
    <row r="37" spans="1:30" customFormat="1" ht="25.05" customHeight="1">
      <c r="A37" s="62">
        <v>23</v>
      </c>
      <c r="B37" s="62">
        <v>12</v>
      </c>
      <c r="C37" s="8" t="s">
        <v>53</v>
      </c>
      <c r="D37" s="69">
        <v>81.3</v>
      </c>
      <c r="E37" s="69">
        <v>4774.3900000000003</v>
      </c>
      <c r="F37" s="31">
        <f>(D37-E37)/E37</f>
        <v>-0.9829716466396754</v>
      </c>
      <c r="G37" s="69">
        <v>19</v>
      </c>
      <c r="H37" s="64">
        <v>6</v>
      </c>
      <c r="I37" s="64">
        <f>G37/H37</f>
        <v>3.1666666666666665</v>
      </c>
      <c r="J37" s="64">
        <v>2</v>
      </c>
      <c r="K37" s="64">
        <v>2</v>
      </c>
      <c r="L37" s="69">
        <v>5669</v>
      </c>
      <c r="M37" s="69">
        <v>1062</v>
      </c>
      <c r="N37" s="65">
        <v>43098</v>
      </c>
      <c r="O37" s="66" t="s">
        <v>28</v>
      </c>
      <c r="P37" s="72"/>
      <c r="Q37" s="74"/>
      <c r="R37" s="72"/>
      <c r="S37" s="72"/>
      <c r="T37" s="60"/>
      <c r="U37" s="60"/>
      <c r="V37" s="60"/>
      <c r="W37" s="61"/>
      <c r="X37" s="60"/>
      <c r="Y37" s="60"/>
      <c r="Z37" s="61"/>
      <c r="AA37" s="72"/>
      <c r="AB37" s="72"/>
      <c r="AC37" s="72"/>
      <c r="AD37" s="72"/>
    </row>
    <row r="38" spans="1:30" ht="25.2" customHeight="1">
      <c r="A38" s="36"/>
      <c r="B38" s="36"/>
      <c r="C38" s="37" t="s">
        <v>73</v>
      </c>
      <c r="D38" s="38">
        <f>SUM(D23:D37)</f>
        <v>691986.17000000016</v>
      </c>
      <c r="E38" s="70">
        <f>SUM(E23:E37)</f>
        <v>877669.62999999989</v>
      </c>
      <c r="F38" s="39">
        <f t="shared" ref="F38" si="0">(D38-E38)/E38</f>
        <v>-0.2115641850339515</v>
      </c>
      <c r="G38" s="70">
        <f>SUM(G23:G37)</f>
        <v>126547</v>
      </c>
      <c r="H38" s="40"/>
      <c r="I38" s="41"/>
      <c r="J38" s="40"/>
      <c r="K38" s="42"/>
      <c r="L38" s="43"/>
      <c r="M38" s="55"/>
      <c r="N38" s="44"/>
      <c r="O38" s="56"/>
      <c r="R38" s="25"/>
      <c r="S38" s="25"/>
      <c r="T38" s="25"/>
      <c r="U38" s="27"/>
      <c r="V38" s="25"/>
      <c r="W38" s="25"/>
      <c r="X38" s="27"/>
    </row>
    <row r="40" spans="1:30">
      <c r="B40" s="34"/>
    </row>
    <row r="47" spans="1:30" ht="17.399999999999999" customHeight="1"/>
    <row r="60" spans="1:26" ht="25.2" customHeight="1">
      <c r="A60" s="36"/>
      <c r="B60" s="36"/>
      <c r="C60" s="37" t="s">
        <v>32</v>
      </c>
      <c r="D60" s="38">
        <f>SUM(D36:D37)</f>
        <v>180.3</v>
      </c>
      <c r="E60" s="70">
        <f>SUM(E36:E37)</f>
        <v>4834.3900000000003</v>
      </c>
      <c r="F60" s="39">
        <f>(D60-E60)/E60</f>
        <v>-0.96270470524719765</v>
      </c>
      <c r="G60" s="70">
        <f>SUM(G36:G37)</f>
        <v>45</v>
      </c>
      <c r="H60" s="40"/>
      <c r="I60" s="41"/>
      <c r="J60" s="40"/>
      <c r="K60" s="42"/>
      <c r="L60" s="43"/>
      <c r="M60" s="32"/>
      <c r="N60" s="44"/>
      <c r="O60" s="45"/>
      <c r="Q60" s="34"/>
      <c r="T60" s="25"/>
      <c r="U60" s="25"/>
      <c r="V60" s="25"/>
      <c r="W60" s="27"/>
      <c r="X60" s="25"/>
      <c r="Y60" s="25"/>
      <c r="Z60" s="27"/>
    </row>
    <row r="61" spans="1:26" ht="11.25" customHeight="1">
      <c r="A61" s="46"/>
      <c r="B61" s="46"/>
      <c r="C61" s="47"/>
      <c r="D61" s="48"/>
      <c r="E61" s="48"/>
      <c r="F61" s="48"/>
      <c r="G61" s="49"/>
      <c r="H61" s="50"/>
      <c r="I61" s="51"/>
      <c r="J61" s="50"/>
      <c r="K61" s="52"/>
      <c r="L61" s="48"/>
      <c r="M61" s="49"/>
      <c r="N61" s="53"/>
      <c r="O61" s="54"/>
      <c r="Q61" s="34"/>
      <c r="T61" s="25"/>
      <c r="U61" s="25"/>
      <c r="V61" s="25"/>
      <c r="W61" s="27"/>
      <c r="X61" s="25"/>
      <c r="Y61" s="25"/>
      <c r="Z61" s="27"/>
    </row>
    <row r="67" spans="20:26" ht="12" customHeight="1">
      <c r="T67" s="25"/>
      <c r="U67" s="25"/>
      <c r="V67" s="25"/>
      <c r="W67" s="27"/>
      <c r="X67" s="25"/>
      <c r="Y67" s="25"/>
      <c r="Z67" s="27"/>
    </row>
  </sheetData>
  <sortState ref="A13:AD37">
    <sortCondition descending="1" ref="D13:D3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2018-01-12T13:46:34Z</dcterms:modified>
</cp:coreProperties>
</file>