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Rugsėjis\Savaitgalis\"/>
    </mc:Choice>
  </mc:AlternateContent>
  <bookViews>
    <workbookView xWindow="0" yWindow="0" windowWidth="23040" windowHeight="906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41" i="1" l="1"/>
  <c r="E41" i="1"/>
  <c r="D41" i="1"/>
  <c r="G23" i="1"/>
  <c r="E23" i="1"/>
  <c r="D23" i="1"/>
  <c r="I27" i="1"/>
  <c r="F16" i="1" l="1"/>
  <c r="I21" i="1" l="1"/>
  <c r="F18" i="1"/>
  <c r="I17" i="1"/>
  <c r="I14" i="1"/>
  <c r="I13" i="1"/>
  <c r="F30" i="1"/>
  <c r="F34" i="1" l="1"/>
  <c r="F28" i="1"/>
  <c r="I39" i="1"/>
  <c r="I38" i="1"/>
  <c r="I33" i="1"/>
  <c r="F37" i="1" l="1"/>
  <c r="I30" i="1"/>
  <c r="F19" i="1" l="1"/>
  <c r="F35" i="1" l="1"/>
  <c r="I18" i="1"/>
  <c r="F40" i="1"/>
  <c r="F20" i="1"/>
  <c r="I16" i="1"/>
  <c r="I37" i="1" l="1"/>
  <c r="I40" i="1"/>
  <c r="F31" i="1"/>
  <c r="F26" i="1"/>
  <c r="I20" i="1"/>
  <c r="I19" i="1"/>
  <c r="I31" i="1" l="1"/>
  <c r="F15" i="1" l="1"/>
  <c r="F36" i="1"/>
  <c r="I26" i="1"/>
  <c r="F25" i="1"/>
  <c r="I15" i="1" l="1"/>
  <c r="I36" i="1"/>
  <c r="I25" i="1"/>
  <c r="F32" i="1" l="1"/>
  <c r="G63" i="1" l="1"/>
  <c r="E63" i="1"/>
  <c r="D63" i="1"/>
  <c r="F22" i="1" l="1"/>
  <c r="I32" i="1" l="1"/>
  <c r="I22" i="1"/>
  <c r="F29" i="1" l="1"/>
  <c r="I29" i="1" l="1"/>
  <c r="F41" i="1" l="1"/>
  <c r="F63" i="1"/>
  <c r="F23" i="1"/>
</calcChain>
</file>

<file path=xl/sharedStrings.xml><?xml version="1.0" encoding="utf-8"?>
<sst xmlns="http://schemas.openxmlformats.org/spreadsheetml/2006/main" count="132" uniqueCount="74">
  <si>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</si>
  <si>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</si>
  <si>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</si>
  <si>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</si>
  <si>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</si>
  <si>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</si>
  <si>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</si>
  <si>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</si>
  <si>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</si>
  <si>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</si>
  <si>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</si>
  <si>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</si>
  <si>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</si>
  <si>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</si>
  <si>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</si>
  <si>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</si>
  <si>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</si>
  <si>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</si>
  <si>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</si>
  <si>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</si>
  <si>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</si>
  <si>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</si>
  <si>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</si>
  <si>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</si>
  <si>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</si>
  <si>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</si>
  <si>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</si>
  <si>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</si>
  <si>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</si>
  <si>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</si>
  <si>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</si>
  <si>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</si>
  <si>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</si>
  <si>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</si>
  <si>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Total (20)</t>
  </si>
  <si>
    <t>Bjaurusis aš 3 (Despicable Me 3)</t>
  </si>
  <si>
    <t>N</t>
  </si>
  <si>
    <t>Ratai 3 (Cars 3)</t>
  </si>
  <si>
    <t>Diunkerkas (Dunkirk)</t>
  </si>
  <si>
    <t xml:space="preserve">Anabelė 2 (Annabelle: Creation)
</t>
  </si>
  <si>
    <t>Tamsusis bokštas (Dark Tower)</t>
  </si>
  <si>
    <t>ACME Film / SONY</t>
  </si>
  <si>
    <t>Emoji Filmas (Emoji)</t>
  </si>
  <si>
    <t>Laisvo elgesio močiutė (Babushka Liogkovo poviedienija)</t>
  </si>
  <si>
    <t>Žudiko asmens sargybinis (Hitman's Bodyguard)</t>
  </si>
  <si>
    <t xml:space="preserve">Baris Sylas: Amerikos sukčius (American Made) </t>
  </si>
  <si>
    <t>Operacija "Riešutai" 2 (Nut Job 2: Nutty by Nature)</t>
  </si>
  <si>
    <t>Lūšna turtuolių rajone (Hampstead)</t>
  </si>
  <si>
    <t>Terminatorius 2. Paskutinio teismo diena 3D (Terminator 2: Judgment Day 3D)</t>
  </si>
  <si>
    <t>Garsų pasaulio įrašai</t>
  </si>
  <si>
    <t>Stiklo pilis (Glass castle)</t>
  </si>
  <si>
    <t>September 1-3</t>
  </si>
  <si>
    <t>Rugsėjo 1-3 d.</t>
  </si>
  <si>
    <t>Septynios seserys (Seven Sisters)</t>
  </si>
  <si>
    <t>Apie meilę. Tik suaugusiems (Pro lyubov'. Tol'ko dlya vzroslykh)</t>
  </si>
  <si>
    <t>Best Film</t>
  </si>
  <si>
    <t>Madam (Madame)</t>
  </si>
  <si>
    <t>Tarp ryklių (Cage Dive)</t>
  </si>
  <si>
    <t>Komandosai (Renegades)</t>
  </si>
  <si>
    <t>Total (26)</t>
  </si>
  <si>
    <t>September 8-10 Lithuanian top</t>
  </si>
  <si>
    <t>Rugsėjo 8-10 d. Lietuvos kino teatruose rodytų filmų topas</t>
  </si>
  <si>
    <t>September 8-10</t>
  </si>
  <si>
    <t>Rugsėjo 8-10 d.</t>
  </si>
  <si>
    <t>Kedi. Slaptas kačių gyvenimas (Kedi)</t>
  </si>
  <si>
    <t>Kino Pasaka</t>
  </si>
  <si>
    <t>Mokytoja (Ucitelka)</t>
  </si>
  <si>
    <t>Dovanoju širdį (Réparer les vivants)</t>
  </si>
  <si>
    <t>It (Tas)</t>
  </si>
  <si>
    <t>Džiunglių būrys (Jungle Bunch)</t>
  </si>
  <si>
    <t>Tulpių karštinė (Tulip fever)</t>
  </si>
  <si>
    <t>(Ne)Laukti svečiai (With open arms)</t>
  </si>
  <si>
    <t>Siena: Tarp Rytų ir Vakarų (Waiting for Invasion)</t>
  </si>
  <si>
    <t>In Script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</si>
</sst>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3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8"/>
      <color theme="1"/>
      <name val="Verdana"/>
      <family val="2"/>
      <charset val="186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22" fillId="0" borderId="0"/>
    <xf numFmtId="0" fontId="2" fillId="0" borderId="0"/>
  </cellStyleXfs>
  <cellXfs count="63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3" fillId="2" borderId="6" xfId="0" applyFont="1" applyFill="1" applyBorder="1" applyAlignment="1">
      <alignment horizontal="center" vertical="center" wrapText="1"/>
    </xf>
    <xf numFmtId="165" fontId="10" fillId="0" borderId="0" xfId="0" applyNumberFormat="1" applyFont="1" applyBorder="1"/>
    <xf numFmtId="3" fontId="10" fillId="0" borderId="0" xfId="0" applyNumberFormat="1" applyFont="1" applyBorder="1"/>
    <xf numFmtId="0" fontId="13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3" fontId="10" fillId="0" borderId="0" xfId="0" applyNumberFormat="1" applyFont="1"/>
    <xf numFmtId="8" fontId="10" fillId="0" borderId="0" xfId="0" applyNumberFormat="1" applyFont="1" applyBorder="1"/>
    <xf numFmtId="6" fontId="10" fillId="0" borderId="0" xfId="0" applyNumberFormat="1" applyFont="1" applyBorder="1"/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" fontId="10" fillId="0" borderId="0" xfId="0" applyNumberFormat="1" applyFont="1" applyBorder="1"/>
    <xf numFmtId="4" fontId="10" fillId="0" borderId="0" xfId="0" applyNumberFormat="1" applyFont="1"/>
    <xf numFmtId="0" fontId="13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8" fillId="0" borderId="0" xfId="0" applyFont="1"/>
    <xf numFmtId="0" fontId="15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10" fontId="21" fillId="2" borderId="8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 shrinkToFit="1"/>
    </xf>
    <xf numFmtId="0" fontId="15" fillId="3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vertical="center" wrapText="1"/>
    </xf>
    <xf numFmtId="4" fontId="17" fillId="3" borderId="7" xfId="0" applyNumberFormat="1" applyFont="1" applyFill="1" applyBorder="1" applyAlignment="1">
      <alignment horizontal="center" vertical="center"/>
    </xf>
    <xf numFmtId="3" fontId="12" fillId="3" borderId="7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4" fontId="17" fillId="3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 shrinkToFit="1"/>
    </xf>
    <xf numFmtId="3" fontId="12" fillId="2" borderId="7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10" fontId="17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21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3" xfId="2" xr:uid="{00000000-0005-0000-0000-00000A000000}"/>
    <cellStyle name="Normal 3 2" xfId="4" xr:uid="{00000000-0005-0000-0000-00000B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1"/>
  <sheetViews>
    <sheetView tabSelected="1" zoomScale="80" zoomScaleNormal="80" workbookViewId="0">
      <selection activeCell="S34" sqref="S34"/>
    </sheetView>
  </sheetViews>
  <sheetFormatPr defaultColWidth="8.88671875" defaultRowHeight="14.4"/>
  <cols>
    <col min="1" max="1" width="4.109375" style="1" customWidth="1"/>
    <col min="2" max="2" width="4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109375" style="1" customWidth="1"/>
    <col min="17" max="17" width="3.6640625" style="1" customWidth="1"/>
    <col min="18" max="18" width="5.109375" style="1" customWidth="1"/>
    <col min="19" max="19" width="29.6640625" style="1" customWidth="1"/>
    <col min="20" max="20" width="10.33203125" style="1" customWidth="1"/>
    <col min="21" max="21" width="34.88671875" style="1" customWidth="1"/>
    <col min="22" max="22" width="12.5546875" style="1" customWidth="1"/>
    <col min="23" max="23" width="15.44140625" style="1" customWidth="1"/>
    <col min="24" max="24" width="17.109375" style="1" customWidth="1"/>
    <col min="25" max="25" width="14.5546875" style="1" customWidth="1"/>
    <col min="26" max="16384" width="8.88671875" style="1"/>
  </cols>
  <sheetData>
    <row r="1" spans="1:26" ht="19.5" customHeight="1">
      <c r="E1" s="2" t="s">
        <v>60</v>
      </c>
      <c r="F1" s="2"/>
      <c r="G1" s="2"/>
      <c r="H1" s="2"/>
      <c r="I1" s="2"/>
    </row>
    <row r="2" spans="1:26" ht="19.5" customHeight="1">
      <c r="E2" s="2" t="s">
        <v>61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60"/>
      <c r="B5" s="60"/>
      <c r="C5" s="57" t="s">
        <v>0</v>
      </c>
      <c r="D5" s="3"/>
      <c r="E5" s="3"/>
      <c r="F5" s="57" t="s">
        <v>3</v>
      </c>
      <c r="G5" s="3"/>
      <c r="H5" s="57" t="s">
        <v>5</v>
      </c>
      <c r="I5" s="57" t="s">
        <v>6</v>
      </c>
      <c r="J5" s="57" t="s">
        <v>7</v>
      </c>
      <c r="K5" s="57" t="s">
        <v>8</v>
      </c>
      <c r="L5" s="57" t="s">
        <v>10</v>
      </c>
      <c r="M5" s="57" t="s">
        <v>9</v>
      </c>
      <c r="N5" s="57" t="s">
        <v>11</v>
      </c>
      <c r="O5" s="57" t="s">
        <v>12</v>
      </c>
      <c r="T5" s="4"/>
      <c r="U5" s="4"/>
      <c r="V5" s="4"/>
      <c r="X5" s="4"/>
      <c r="Y5" s="4"/>
    </row>
    <row r="6" spans="1:26">
      <c r="A6" s="61"/>
      <c r="B6" s="61"/>
      <c r="C6" s="58"/>
      <c r="D6" s="5" t="s">
        <v>62</v>
      </c>
      <c r="E6" s="5" t="s">
        <v>51</v>
      </c>
      <c r="F6" s="58"/>
      <c r="G6" s="5" t="s">
        <v>62</v>
      </c>
      <c r="H6" s="58"/>
      <c r="I6" s="58"/>
      <c r="J6" s="58"/>
      <c r="K6" s="58"/>
      <c r="L6" s="58"/>
      <c r="M6" s="58"/>
      <c r="N6" s="58"/>
      <c r="O6" s="58"/>
      <c r="S6" s="4"/>
      <c r="T6" s="4"/>
      <c r="U6" s="4"/>
      <c r="V6" s="4"/>
      <c r="X6" s="4"/>
      <c r="Y6" s="4"/>
    </row>
    <row r="7" spans="1:26">
      <c r="A7" s="61"/>
      <c r="B7" s="61"/>
      <c r="C7" s="58"/>
      <c r="D7" s="5" t="s">
        <v>1</v>
      </c>
      <c r="E7" s="5" t="s">
        <v>1</v>
      </c>
      <c r="F7" s="58"/>
      <c r="G7" s="5" t="s">
        <v>4</v>
      </c>
      <c r="H7" s="58"/>
      <c r="I7" s="58"/>
      <c r="J7" s="58"/>
      <c r="K7" s="58"/>
      <c r="L7" s="58"/>
      <c r="M7" s="58"/>
      <c r="N7" s="58"/>
      <c r="O7" s="58"/>
      <c r="S7" s="4"/>
      <c r="T7" s="4"/>
      <c r="U7" s="6"/>
      <c r="V7" s="7"/>
      <c r="X7" s="4"/>
      <c r="Y7" s="4"/>
    </row>
    <row r="8" spans="1:26" ht="18" customHeight="1" thickBot="1">
      <c r="A8" s="62"/>
      <c r="B8" s="62"/>
      <c r="C8" s="59"/>
      <c r="D8" s="8" t="s">
        <v>2</v>
      </c>
      <c r="E8" s="8" t="s">
        <v>2</v>
      </c>
      <c r="F8" s="59"/>
      <c r="G8" s="9"/>
      <c r="H8" s="59"/>
      <c r="I8" s="59"/>
      <c r="J8" s="59"/>
      <c r="K8" s="59"/>
      <c r="L8" s="59"/>
      <c r="M8" s="59"/>
      <c r="N8" s="59"/>
      <c r="O8" s="59"/>
      <c r="S8" s="4"/>
      <c r="T8" s="4"/>
      <c r="U8" s="6"/>
      <c r="V8" s="7"/>
      <c r="W8" s="10"/>
      <c r="X8" s="11"/>
      <c r="Y8" s="12"/>
    </row>
    <row r="9" spans="1:26" ht="15" customHeight="1">
      <c r="A9" s="60"/>
      <c r="B9" s="60"/>
      <c r="C9" s="57" t="s">
        <v>13</v>
      </c>
      <c r="D9" s="3"/>
      <c r="E9" s="13"/>
      <c r="F9" s="57" t="s">
        <v>15</v>
      </c>
      <c r="G9" s="14"/>
      <c r="H9" s="55" t="s">
        <v>18</v>
      </c>
      <c r="I9" s="57" t="s">
        <v>29</v>
      </c>
      <c r="J9" s="3" t="s">
        <v>19</v>
      </c>
      <c r="K9" s="3" t="s">
        <v>20</v>
      </c>
      <c r="L9" s="53" t="s">
        <v>22</v>
      </c>
      <c r="M9" s="3" t="s">
        <v>23</v>
      </c>
      <c r="N9" s="3" t="s">
        <v>24</v>
      </c>
      <c r="O9" s="57" t="s">
        <v>26</v>
      </c>
      <c r="S9" s="4"/>
      <c r="T9" s="4"/>
      <c r="U9" s="15"/>
      <c r="V9" s="7"/>
      <c r="W9" s="10"/>
      <c r="X9" s="11"/>
      <c r="Y9" s="12"/>
    </row>
    <row r="10" spans="1:26">
      <c r="A10" s="61"/>
      <c r="B10" s="61"/>
      <c r="C10" s="58"/>
      <c r="D10" s="5" t="s">
        <v>63</v>
      </c>
      <c r="E10" s="5" t="s">
        <v>52</v>
      </c>
      <c r="F10" s="58"/>
      <c r="G10" s="5" t="s">
        <v>63</v>
      </c>
      <c r="H10" s="5" t="s">
        <v>17</v>
      </c>
      <c r="I10" s="58"/>
      <c r="J10" s="5" t="s">
        <v>17</v>
      </c>
      <c r="K10" s="5" t="s">
        <v>21</v>
      </c>
      <c r="L10" s="54" t="s">
        <v>14</v>
      </c>
      <c r="M10" s="5" t="s">
        <v>16</v>
      </c>
      <c r="N10" s="5" t="s">
        <v>25</v>
      </c>
      <c r="O10" s="58"/>
      <c r="S10" s="4"/>
      <c r="T10" s="4"/>
      <c r="U10" s="15"/>
      <c r="V10" s="4"/>
      <c r="W10" s="10"/>
      <c r="X10" s="11"/>
      <c r="Y10" s="12"/>
    </row>
    <row r="11" spans="1:26">
      <c r="A11" s="61"/>
      <c r="B11" s="61"/>
      <c r="C11" s="58"/>
      <c r="D11" s="5" t="s">
        <v>14</v>
      </c>
      <c r="E11" s="5" t="s">
        <v>14</v>
      </c>
      <c r="F11" s="58"/>
      <c r="G11" s="13" t="s">
        <v>16</v>
      </c>
      <c r="H11" s="9"/>
      <c r="I11" s="58"/>
      <c r="J11" s="9"/>
      <c r="K11" s="9"/>
      <c r="L11" s="54" t="s">
        <v>2</v>
      </c>
      <c r="M11" s="5" t="s">
        <v>17</v>
      </c>
      <c r="N11" s="9"/>
      <c r="O11" s="58"/>
      <c r="S11" s="4"/>
      <c r="T11" s="15"/>
      <c r="U11" s="15"/>
      <c r="V11" s="15"/>
      <c r="W11" s="16"/>
      <c r="X11" s="15"/>
      <c r="Y11" s="15"/>
    </row>
    <row r="12" spans="1:26" ht="15" thickBot="1">
      <c r="A12" s="61"/>
      <c r="B12" s="62"/>
      <c r="C12" s="59"/>
      <c r="D12" s="8" t="s">
        <v>2</v>
      </c>
      <c r="E12" s="8" t="s">
        <v>2</v>
      </c>
      <c r="F12" s="59"/>
      <c r="G12" s="17" t="s">
        <v>17</v>
      </c>
      <c r="H12" s="18"/>
      <c r="I12" s="59"/>
      <c r="J12" s="18"/>
      <c r="K12" s="18"/>
      <c r="L12" s="18"/>
      <c r="M12" s="18"/>
      <c r="N12" s="18"/>
      <c r="O12" s="59"/>
      <c r="S12" s="4"/>
      <c r="T12" s="15"/>
      <c r="U12" s="15"/>
      <c r="V12" s="15"/>
      <c r="W12" s="16"/>
      <c r="X12" s="15"/>
      <c r="Y12" s="15"/>
    </row>
    <row r="13" spans="1:26" ht="25.2" customHeight="1">
      <c r="A13" s="19">
        <v>1</v>
      </c>
      <c r="B13" s="52" t="s">
        <v>36</v>
      </c>
      <c r="C13" s="51" t="s">
        <v>68</v>
      </c>
      <c r="D13" s="20">
        <v>61925.56</v>
      </c>
      <c r="E13" s="50" t="s">
        <v>31</v>
      </c>
      <c r="F13" s="48" t="s">
        <v>31</v>
      </c>
      <c r="G13" s="20">
        <v>10822</v>
      </c>
      <c r="H13" s="21">
        <v>136</v>
      </c>
      <c r="I13" s="46">
        <f>G13/H13</f>
        <v>79.57352941176471</v>
      </c>
      <c r="J13" s="21">
        <v>14</v>
      </c>
      <c r="K13" s="21">
        <v>1</v>
      </c>
      <c r="L13" s="20">
        <v>66122.8</v>
      </c>
      <c r="M13" s="20">
        <v>11591</v>
      </c>
      <c r="N13" s="22">
        <v>42986</v>
      </c>
      <c r="O13" s="23" t="s">
        <v>33</v>
      </c>
      <c r="Q13" s="24"/>
      <c r="T13" s="15"/>
      <c r="U13" s="15"/>
      <c r="V13" s="15"/>
      <c r="W13" s="16"/>
      <c r="X13" s="15"/>
      <c r="Y13" s="15"/>
      <c r="Z13" s="16"/>
    </row>
    <row r="14" spans="1:26" ht="25.2" customHeight="1">
      <c r="A14" s="52">
        <v>2</v>
      </c>
      <c r="B14" s="52" t="s">
        <v>36</v>
      </c>
      <c r="C14" s="51" t="s">
        <v>69</v>
      </c>
      <c r="D14" s="20">
        <v>11606.36</v>
      </c>
      <c r="E14" s="50" t="s">
        <v>31</v>
      </c>
      <c r="F14" s="48" t="s">
        <v>31</v>
      </c>
      <c r="G14" s="20">
        <v>2821</v>
      </c>
      <c r="H14" s="46">
        <v>132</v>
      </c>
      <c r="I14" s="46">
        <f>G14/H14</f>
        <v>21.371212121212121</v>
      </c>
      <c r="J14" s="46">
        <v>16</v>
      </c>
      <c r="K14" s="46">
        <v>1</v>
      </c>
      <c r="L14" s="20">
        <v>11606.36</v>
      </c>
      <c r="M14" s="20">
        <v>2821</v>
      </c>
      <c r="N14" s="47">
        <v>42986</v>
      </c>
      <c r="O14" s="49" t="s">
        <v>27</v>
      </c>
      <c r="Q14" s="24"/>
      <c r="T14" s="15"/>
      <c r="U14" s="15"/>
      <c r="V14" s="15"/>
      <c r="W14" s="16"/>
      <c r="X14" s="15"/>
      <c r="Y14" s="15"/>
      <c r="Z14" s="16"/>
    </row>
    <row r="15" spans="1:26" ht="25.2" customHeight="1">
      <c r="A15" s="52">
        <v>3</v>
      </c>
      <c r="B15" s="52">
        <v>1</v>
      </c>
      <c r="C15" s="51" t="s">
        <v>42</v>
      </c>
      <c r="D15" s="20">
        <v>9793.41</v>
      </c>
      <c r="E15" s="20">
        <v>40148.79</v>
      </c>
      <c r="F15" s="48">
        <f>(D15-E15)/E15</f>
        <v>-0.75607210080303788</v>
      </c>
      <c r="G15" s="20">
        <v>2114</v>
      </c>
      <c r="H15" s="46">
        <v>93</v>
      </c>
      <c r="I15" s="50">
        <f>G15/H15</f>
        <v>22.731182795698924</v>
      </c>
      <c r="J15" s="46">
        <v>12</v>
      </c>
      <c r="K15" s="46">
        <v>4</v>
      </c>
      <c r="L15" s="20">
        <v>232646.09</v>
      </c>
      <c r="M15" s="20">
        <v>52584</v>
      </c>
      <c r="N15" s="47">
        <v>42965</v>
      </c>
      <c r="O15" s="49" t="s">
        <v>41</v>
      </c>
      <c r="Q15" s="24"/>
      <c r="T15" s="15"/>
      <c r="U15" s="15"/>
      <c r="V15" s="15"/>
      <c r="W15" s="16"/>
      <c r="X15" s="15"/>
      <c r="Y15" s="15"/>
      <c r="Z15" s="16"/>
    </row>
    <row r="16" spans="1:26" ht="25.2" customHeight="1">
      <c r="A16" s="52">
        <v>4</v>
      </c>
      <c r="B16" s="52">
        <v>4</v>
      </c>
      <c r="C16" s="51" t="s">
        <v>53</v>
      </c>
      <c r="D16" s="20">
        <v>8014.95</v>
      </c>
      <c r="E16" s="20">
        <v>14599.93</v>
      </c>
      <c r="F16" s="48">
        <f>(D16-E16)/E16</f>
        <v>-0.45102818986118431</v>
      </c>
      <c r="G16" s="20">
        <v>1408</v>
      </c>
      <c r="H16" s="46">
        <v>56</v>
      </c>
      <c r="I16" s="46">
        <f>G16/H16</f>
        <v>25.142857142857142</v>
      </c>
      <c r="J16" s="46">
        <v>11</v>
      </c>
      <c r="K16" s="46">
        <v>2</v>
      </c>
      <c r="L16" s="20">
        <v>35715.32</v>
      </c>
      <c r="M16" s="20">
        <v>7495</v>
      </c>
      <c r="N16" s="47">
        <v>42979</v>
      </c>
      <c r="O16" s="49" t="s">
        <v>28</v>
      </c>
      <c r="Q16" s="24"/>
      <c r="T16" s="15"/>
      <c r="U16" s="15"/>
      <c r="V16" s="15"/>
      <c r="W16" s="16"/>
      <c r="X16" s="15"/>
      <c r="Y16" s="15"/>
      <c r="Z16" s="16"/>
    </row>
    <row r="17" spans="1:26" ht="25.2" customHeight="1">
      <c r="A17" s="52">
        <v>5</v>
      </c>
      <c r="B17" s="52" t="s">
        <v>36</v>
      </c>
      <c r="C17" s="51" t="s">
        <v>70</v>
      </c>
      <c r="D17" s="20">
        <v>7551.16</v>
      </c>
      <c r="E17" s="50" t="s">
        <v>31</v>
      </c>
      <c r="F17" s="48" t="s">
        <v>31</v>
      </c>
      <c r="G17" s="20">
        <v>1429</v>
      </c>
      <c r="H17" s="46">
        <v>102</v>
      </c>
      <c r="I17" s="46">
        <f>G17/H17</f>
        <v>14.009803921568627</v>
      </c>
      <c r="J17" s="46">
        <v>13</v>
      </c>
      <c r="K17" s="46">
        <v>1</v>
      </c>
      <c r="L17" s="20">
        <v>8682.64</v>
      </c>
      <c r="M17" s="20">
        <v>1644</v>
      </c>
      <c r="N17" s="47">
        <v>42986</v>
      </c>
      <c r="O17" s="49" t="s">
        <v>27</v>
      </c>
      <c r="Q17" s="24"/>
      <c r="T17" s="15"/>
      <c r="U17" s="15"/>
      <c r="V17" s="15"/>
      <c r="W17" s="16"/>
      <c r="X17" s="15"/>
      <c r="Y17" s="15"/>
      <c r="Z17" s="16"/>
    </row>
    <row r="18" spans="1:26" ht="25.2" customHeight="1">
      <c r="A18" s="52">
        <v>6</v>
      </c>
      <c r="B18" s="52">
        <v>8</v>
      </c>
      <c r="C18" s="51" t="s">
        <v>54</v>
      </c>
      <c r="D18" s="20">
        <v>7526.53</v>
      </c>
      <c r="E18" s="20">
        <v>10020.780000000001</v>
      </c>
      <c r="F18" s="48">
        <f>(D18-E18)/E18</f>
        <v>-0.24890776965465769</v>
      </c>
      <c r="G18" s="20">
        <v>1290</v>
      </c>
      <c r="H18" s="46">
        <v>38</v>
      </c>
      <c r="I18" s="46">
        <f>G18/H18</f>
        <v>33.94736842105263</v>
      </c>
      <c r="J18" s="46">
        <v>9</v>
      </c>
      <c r="K18" s="46">
        <v>2</v>
      </c>
      <c r="L18" s="20">
        <v>24430.37</v>
      </c>
      <c r="M18" s="20">
        <v>4803</v>
      </c>
      <c r="N18" s="47">
        <v>42979</v>
      </c>
      <c r="O18" s="49" t="s">
        <v>55</v>
      </c>
      <c r="Q18" s="24"/>
      <c r="T18" s="15"/>
      <c r="U18" s="15"/>
      <c r="V18" s="15"/>
      <c r="W18" s="16"/>
      <c r="X18" s="15"/>
      <c r="Y18" s="15"/>
      <c r="Z18" s="16"/>
    </row>
    <row r="19" spans="1:26" ht="25.2" customHeight="1">
      <c r="A19" s="52">
        <v>7</v>
      </c>
      <c r="B19" s="52">
        <v>6</v>
      </c>
      <c r="C19" s="51" t="s">
        <v>45</v>
      </c>
      <c r="D19" s="20">
        <v>6584.23</v>
      </c>
      <c r="E19" s="20">
        <v>13868.56</v>
      </c>
      <c r="F19" s="48">
        <f>(D19-E19)/E19</f>
        <v>-0.52524054407955834</v>
      </c>
      <c r="G19" s="20">
        <v>1142</v>
      </c>
      <c r="H19" s="46">
        <v>39</v>
      </c>
      <c r="I19" s="46">
        <f>G19/H19</f>
        <v>29.282051282051281</v>
      </c>
      <c r="J19" s="46">
        <v>7</v>
      </c>
      <c r="K19" s="46">
        <v>3</v>
      </c>
      <c r="L19" s="20">
        <v>78340.61</v>
      </c>
      <c r="M19" s="20">
        <v>14706</v>
      </c>
      <c r="N19" s="47">
        <v>42972</v>
      </c>
      <c r="O19" s="49" t="s">
        <v>32</v>
      </c>
      <c r="Q19" s="24"/>
      <c r="T19" s="15"/>
      <c r="U19" s="15"/>
      <c r="V19" s="15"/>
      <c r="W19" s="16"/>
      <c r="X19" s="15"/>
      <c r="Y19" s="15"/>
      <c r="Z19" s="16"/>
    </row>
    <row r="20" spans="1:26" ht="25.2" customHeight="1">
      <c r="A20" s="52">
        <v>8</v>
      </c>
      <c r="B20" s="52">
        <v>2</v>
      </c>
      <c r="C20" s="51" t="s">
        <v>46</v>
      </c>
      <c r="D20" s="20">
        <v>6140.66</v>
      </c>
      <c r="E20" s="20">
        <v>29958.37</v>
      </c>
      <c r="F20" s="48">
        <f>(D20-E20)/E20</f>
        <v>-0.79502689899350332</v>
      </c>
      <c r="G20" s="20">
        <v>1488</v>
      </c>
      <c r="H20" s="46">
        <v>73</v>
      </c>
      <c r="I20" s="46">
        <f>G20/H20</f>
        <v>20.383561643835616</v>
      </c>
      <c r="J20" s="46">
        <v>15</v>
      </c>
      <c r="K20" s="46">
        <v>3</v>
      </c>
      <c r="L20" s="20">
        <v>82773.41</v>
      </c>
      <c r="M20" s="20">
        <v>19188</v>
      </c>
      <c r="N20" s="47">
        <v>42972</v>
      </c>
      <c r="O20" s="49" t="s">
        <v>28</v>
      </c>
      <c r="Q20" s="24"/>
      <c r="T20" s="15"/>
      <c r="U20" s="15"/>
      <c r="V20" s="15"/>
      <c r="W20" s="16"/>
      <c r="X20" s="15"/>
      <c r="Y20" s="15"/>
      <c r="Z20" s="16"/>
    </row>
    <row r="21" spans="1:26" ht="25.2" customHeight="1">
      <c r="A21" s="52">
        <v>9</v>
      </c>
      <c r="B21" s="52" t="s">
        <v>36</v>
      </c>
      <c r="C21" s="51" t="s">
        <v>71</v>
      </c>
      <c r="D21" s="20">
        <v>5282.83</v>
      </c>
      <c r="E21" s="50" t="s">
        <v>31</v>
      </c>
      <c r="F21" s="48" t="s">
        <v>31</v>
      </c>
      <c r="G21" s="20">
        <v>1091</v>
      </c>
      <c r="H21" s="46">
        <v>38</v>
      </c>
      <c r="I21" s="46">
        <f>G21/H21</f>
        <v>28.710526315789473</v>
      </c>
      <c r="J21" s="46">
        <v>11</v>
      </c>
      <c r="K21" s="46">
        <v>1</v>
      </c>
      <c r="L21" s="20">
        <v>5282.83</v>
      </c>
      <c r="M21" s="20">
        <v>1091</v>
      </c>
      <c r="N21" s="47">
        <v>42986</v>
      </c>
      <c r="O21" s="49" t="s">
        <v>55</v>
      </c>
      <c r="Q21" s="24"/>
      <c r="T21" s="15"/>
      <c r="U21" s="15"/>
      <c r="V21" s="15"/>
      <c r="W21" s="16"/>
      <c r="X21" s="15"/>
      <c r="Y21" s="15"/>
      <c r="Z21" s="16"/>
    </row>
    <row r="22" spans="1:26" ht="25.2" customHeight="1">
      <c r="A22" s="52">
        <v>10</v>
      </c>
      <c r="B22" s="52">
        <v>3</v>
      </c>
      <c r="C22" s="51" t="s">
        <v>37</v>
      </c>
      <c r="D22" s="20">
        <v>4320.05</v>
      </c>
      <c r="E22" s="20">
        <v>16964.54</v>
      </c>
      <c r="F22" s="48">
        <f>(D22-E22)/E22</f>
        <v>-0.74534823814851459</v>
      </c>
      <c r="G22" s="20">
        <v>883</v>
      </c>
      <c r="H22" s="46">
        <v>38</v>
      </c>
      <c r="I22" s="46">
        <f>G22/H22</f>
        <v>23.236842105263158</v>
      </c>
      <c r="J22" s="46">
        <v>8</v>
      </c>
      <c r="K22" s="46">
        <v>7</v>
      </c>
      <c r="L22" s="20">
        <v>323019.39</v>
      </c>
      <c r="M22" s="20">
        <v>72060</v>
      </c>
      <c r="N22" s="47">
        <v>42944</v>
      </c>
      <c r="O22" s="49" t="s">
        <v>28</v>
      </c>
      <c r="Q22" s="24"/>
      <c r="T22" s="15"/>
      <c r="U22" s="15"/>
      <c r="V22" s="15"/>
      <c r="W22" s="16"/>
      <c r="X22" s="15"/>
      <c r="Y22" s="15"/>
      <c r="Z22" s="16"/>
    </row>
    <row r="23" spans="1:26" ht="25.2" customHeight="1">
      <c r="A23" s="25"/>
      <c r="B23" s="25"/>
      <c r="C23" s="26" t="s">
        <v>30</v>
      </c>
      <c r="D23" s="27">
        <f>SUM(D13:D22)</f>
        <v>128745.74</v>
      </c>
      <c r="E23" s="27">
        <f>SUM(E13:E22)</f>
        <v>125560.97</v>
      </c>
      <c r="F23" s="28">
        <f>(D23-E23)/E23</f>
        <v>2.5364330970045899E-2</v>
      </c>
      <c r="G23" s="27">
        <f>SUM(G13:G22)</f>
        <v>24488</v>
      </c>
      <c r="H23" s="29"/>
      <c r="I23" s="30"/>
      <c r="J23" s="29"/>
      <c r="K23" s="31"/>
      <c r="L23" s="32"/>
      <c r="M23" s="21"/>
      <c r="N23" s="33"/>
      <c r="O23" s="34"/>
      <c r="Q23" s="24"/>
      <c r="T23" s="15"/>
      <c r="U23" s="15"/>
      <c r="V23" s="15"/>
      <c r="W23" s="16"/>
      <c r="X23" s="15"/>
      <c r="Y23" s="15"/>
      <c r="Z23" s="16"/>
    </row>
    <row r="24" spans="1:26" ht="12" customHeight="1">
      <c r="A24" s="35"/>
      <c r="B24" s="35"/>
      <c r="C24" s="36"/>
      <c r="D24" s="37"/>
      <c r="E24" s="37"/>
      <c r="F24" s="37"/>
      <c r="G24" s="38"/>
      <c r="H24" s="39"/>
      <c r="I24" s="40"/>
      <c r="J24" s="39"/>
      <c r="K24" s="41"/>
      <c r="L24" s="37"/>
      <c r="M24" s="38"/>
      <c r="N24" s="42"/>
      <c r="O24" s="43"/>
      <c r="Q24" s="24"/>
      <c r="T24" s="15"/>
      <c r="U24" s="15"/>
      <c r="V24" s="15"/>
      <c r="W24" s="16"/>
      <c r="X24" s="15"/>
      <c r="Y24" s="15"/>
      <c r="Z24" s="16"/>
    </row>
    <row r="25" spans="1:26" ht="25.2" customHeight="1">
      <c r="A25" s="52">
        <v>11</v>
      </c>
      <c r="B25" s="52">
        <v>5</v>
      </c>
      <c r="C25" s="56" t="s">
        <v>39</v>
      </c>
      <c r="D25" s="50">
        <v>4074.12</v>
      </c>
      <c r="E25" s="50">
        <v>14345.72</v>
      </c>
      <c r="F25" s="48">
        <f>(D25-E25)/E25</f>
        <v>-0.71600449472037642</v>
      </c>
      <c r="G25" s="50">
        <v>696</v>
      </c>
      <c r="H25" s="46">
        <v>33</v>
      </c>
      <c r="I25" s="46">
        <f>G25/H25</f>
        <v>21.09090909090909</v>
      </c>
      <c r="J25" s="46">
        <v>7</v>
      </c>
      <c r="K25" s="46">
        <v>5</v>
      </c>
      <c r="L25" s="50">
        <v>280375.92</v>
      </c>
      <c r="M25" s="50">
        <v>50829</v>
      </c>
      <c r="N25" s="47">
        <v>42958</v>
      </c>
      <c r="O25" s="49" t="s">
        <v>33</v>
      </c>
      <c r="Q25" s="24"/>
      <c r="T25" s="15"/>
      <c r="U25" s="15"/>
      <c r="V25" s="15"/>
      <c r="W25" s="16"/>
      <c r="X25" s="15"/>
      <c r="Y25" s="15"/>
      <c r="Z25" s="16"/>
    </row>
    <row r="26" spans="1:26" ht="25.2" customHeight="1">
      <c r="A26" s="52">
        <v>12</v>
      </c>
      <c r="B26" s="52">
        <v>11</v>
      </c>
      <c r="C26" s="56" t="s">
        <v>43</v>
      </c>
      <c r="D26" s="50">
        <v>3330.34</v>
      </c>
      <c r="E26" s="50">
        <v>6267.15</v>
      </c>
      <c r="F26" s="48">
        <f>(D26-E26)/E26</f>
        <v>-0.46860375130641513</v>
      </c>
      <c r="G26" s="50">
        <v>568</v>
      </c>
      <c r="H26" s="46">
        <v>18</v>
      </c>
      <c r="I26" s="46">
        <f>G26/H26</f>
        <v>31.555555555555557</v>
      </c>
      <c r="J26" s="46">
        <v>3</v>
      </c>
      <c r="K26" s="46">
        <v>4</v>
      </c>
      <c r="L26" s="50">
        <v>65263.25</v>
      </c>
      <c r="M26" s="50">
        <v>12012</v>
      </c>
      <c r="N26" s="47">
        <v>42965</v>
      </c>
      <c r="O26" s="49" t="s">
        <v>27</v>
      </c>
      <c r="Q26" s="24"/>
      <c r="T26" s="15"/>
      <c r="U26" s="15"/>
      <c r="V26" s="15"/>
      <c r="W26" s="16"/>
      <c r="X26" s="15"/>
      <c r="Y26" s="15"/>
      <c r="Z26" s="16"/>
    </row>
    <row r="27" spans="1:26" ht="25.2" customHeight="1">
      <c r="A27" s="52">
        <v>13</v>
      </c>
      <c r="B27" s="52" t="s">
        <v>36</v>
      </c>
      <c r="C27" s="51" t="s">
        <v>72</v>
      </c>
      <c r="D27" s="20">
        <v>2839.07</v>
      </c>
      <c r="E27" s="50" t="s">
        <v>31</v>
      </c>
      <c r="F27" s="48" t="s">
        <v>31</v>
      </c>
      <c r="G27" s="20">
        <v>571</v>
      </c>
      <c r="H27" s="46">
        <v>69</v>
      </c>
      <c r="I27" s="46">
        <f>G27/H27</f>
        <v>8.27536231884058</v>
      </c>
      <c r="J27" s="46">
        <v>14</v>
      </c>
      <c r="K27" s="46">
        <v>1</v>
      </c>
      <c r="L27" s="20">
        <v>2839.07</v>
      </c>
      <c r="M27" s="20">
        <v>571</v>
      </c>
      <c r="N27" s="47">
        <v>42986</v>
      </c>
      <c r="O27" s="49" t="s">
        <v>73</v>
      </c>
      <c r="Q27" s="24"/>
      <c r="T27" s="15"/>
      <c r="U27" s="15"/>
      <c r="V27" s="15"/>
      <c r="W27" s="16"/>
      <c r="X27" s="15"/>
      <c r="Y27" s="15"/>
      <c r="Z27" s="16"/>
    </row>
    <row r="28" spans="1:26" ht="25.2" customHeight="1">
      <c r="A28" s="52">
        <v>14</v>
      </c>
      <c r="B28" s="52">
        <v>10</v>
      </c>
      <c r="C28" s="51" t="s">
        <v>56</v>
      </c>
      <c r="D28" s="20">
        <v>2370</v>
      </c>
      <c r="E28" s="20">
        <v>6775</v>
      </c>
      <c r="F28" s="48">
        <f>(D28-E28)/E28</f>
        <v>-0.65018450184501841</v>
      </c>
      <c r="G28" s="20">
        <v>471</v>
      </c>
      <c r="H28" s="46" t="s">
        <v>31</v>
      </c>
      <c r="I28" s="46" t="s">
        <v>31</v>
      </c>
      <c r="J28" s="46">
        <v>8</v>
      </c>
      <c r="K28" s="46">
        <v>2</v>
      </c>
      <c r="L28" s="20">
        <v>13919</v>
      </c>
      <c r="M28" s="20">
        <v>2997</v>
      </c>
      <c r="N28" s="47">
        <v>42979</v>
      </c>
      <c r="O28" s="49" t="s">
        <v>49</v>
      </c>
      <c r="Q28" s="24"/>
      <c r="T28" s="15"/>
      <c r="U28" s="15"/>
      <c r="V28" s="15"/>
      <c r="W28" s="16"/>
      <c r="X28" s="15"/>
      <c r="Y28" s="15"/>
      <c r="Z28" s="16"/>
    </row>
    <row r="29" spans="1:26" ht="25.2" customHeight="1">
      <c r="A29" s="52">
        <v>15</v>
      </c>
      <c r="B29" s="52">
        <v>7</v>
      </c>
      <c r="C29" s="51" t="s">
        <v>35</v>
      </c>
      <c r="D29" s="20">
        <v>2089.7199999999998</v>
      </c>
      <c r="E29" s="20">
        <v>10512.89</v>
      </c>
      <c r="F29" s="48">
        <f>(D29-E29)/E29</f>
        <v>-0.80122306996458637</v>
      </c>
      <c r="G29" s="20">
        <v>443</v>
      </c>
      <c r="H29" s="46">
        <v>23</v>
      </c>
      <c r="I29" s="46">
        <f>G29/H29</f>
        <v>19.260869565217391</v>
      </c>
      <c r="J29" s="46">
        <v>7</v>
      </c>
      <c r="K29" s="46">
        <v>11</v>
      </c>
      <c r="L29" s="20">
        <v>871504.91999999993</v>
      </c>
      <c r="M29" s="20">
        <v>182996</v>
      </c>
      <c r="N29" s="47">
        <v>42916</v>
      </c>
      <c r="O29" s="49" t="s">
        <v>32</v>
      </c>
      <c r="Q29" s="24"/>
      <c r="T29" s="15"/>
      <c r="U29" s="15"/>
      <c r="V29" s="15"/>
      <c r="W29" s="16"/>
      <c r="X29" s="15"/>
      <c r="Y29" s="15"/>
      <c r="Z29" s="16"/>
    </row>
    <row r="30" spans="1:26" ht="25.2" customHeight="1">
      <c r="A30" s="52">
        <v>16</v>
      </c>
      <c r="B30" s="52">
        <v>9</v>
      </c>
      <c r="C30" s="51" t="s">
        <v>58</v>
      </c>
      <c r="D30" s="50">
        <v>1644.89</v>
      </c>
      <c r="E30" s="50">
        <v>9039.1200000000008</v>
      </c>
      <c r="F30" s="48">
        <f>(D30-E30)/E30</f>
        <v>-0.81802542725398042</v>
      </c>
      <c r="G30" s="50">
        <v>308</v>
      </c>
      <c r="H30" s="46">
        <v>15</v>
      </c>
      <c r="I30" s="46">
        <f>G30/H30</f>
        <v>20.533333333333335</v>
      </c>
      <c r="J30" s="46">
        <v>7</v>
      </c>
      <c r="K30" s="46">
        <v>2</v>
      </c>
      <c r="L30" s="50">
        <v>16188.64</v>
      </c>
      <c r="M30" s="50">
        <v>3539</v>
      </c>
      <c r="N30" s="47">
        <v>42979</v>
      </c>
      <c r="O30" s="49" t="s">
        <v>27</v>
      </c>
      <c r="Q30" s="24"/>
      <c r="T30" s="15"/>
      <c r="U30" s="15"/>
      <c r="V30" s="15"/>
      <c r="W30" s="16"/>
      <c r="X30" s="15"/>
      <c r="Y30" s="15"/>
      <c r="Z30" s="16"/>
    </row>
    <row r="31" spans="1:26" ht="25.2" customHeight="1">
      <c r="A31" s="52">
        <v>17</v>
      </c>
      <c r="B31" s="52">
        <v>12</v>
      </c>
      <c r="C31" s="56" t="s">
        <v>44</v>
      </c>
      <c r="D31" s="50">
        <v>1437.63</v>
      </c>
      <c r="E31" s="50">
        <v>5480.1</v>
      </c>
      <c r="F31" s="48">
        <f>(D31-E31)/E31</f>
        <v>-0.73766354628565167</v>
      </c>
      <c r="G31" s="50">
        <v>248</v>
      </c>
      <c r="H31" s="46">
        <v>9</v>
      </c>
      <c r="I31" s="46">
        <f>G31/H31</f>
        <v>27.555555555555557</v>
      </c>
      <c r="J31" s="46">
        <v>4</v>
      </c>
      <c r="K31" s="46">
        <v>4</v>
      </c>
      <c r="L31" s="50">
        <v>84891.89</v>
      </c>
      <c r="M31" s="50">
        <v>16565</v>
      </c>
      <c r="N31" s="47">
        <v>42965</v>
      </c>
      <c r="O31" s="49" t="s">
        <v>28</v>
      </c>
      <c r="Q31" s="24"/>
      <c r="T31" s="15"/>
      <c r="U31" s="15"/>
      <c r="V31" s="15"/>
      <c r="W31" s="16"/>
      <c r="X31" s="15"/>
      <c r="Y31" s="15"/>
      <c r="Z31" s="16"/>
    </row>
    <row r="32" spans="1:26" ht="25.2" customHeight="1">
      <c r="A32" s="52">
        <v>18</v>
      </c>
      <c r="B32" s="52">
        <v>15</v>
      </c>
      <c r="C32" s="51" t="s">
        <v>38</v>
      </c>
      <c r="D32" s="20">
        <v>1340.52</v>
      </c>
      <c r="E32" s="20">
        <v>1740.72</v>
      </c>
      <c r="F32" s="48">
        <f>(D32-E32)/E32</f>
        <v>-0.22990486695160625</v>
      </c>
      <c r="G32" s="20">
        <v>267</v>
      </c>
      <c r="H32" s="46">
        <v>5</v>
      </c>
      <c r="I32" s="46">
        <f>G32/H32</f>
        <v>53.4</v>
      </c>
      <c r="J32" s="46">
        <v>2</v>
      </c>
      <c r="K32" s="46">
        <v>8</v>
      </c>
      <c r="L32" s="20">
        <v>262144</v>
      </c>
      <c r="M32" s="20">
        <v>48370</v>
      </c>
      <c r="N32" s="47">
        <v>42937</v>
      </c>
      <c r="O32" s="49" t="s">
        <v>33</v>
      </c>
      <c r="Q32" s="24"/>
      <c r="T32" s="15"/>
      <c r="U32" s="15"/>
      <c r="V32" s="15"/>
      <c r="W32" s="16"/>
      <c r="X32" s="15"/>
      <c r="Y32" s="15"/>
      <c r="Z32" s="16"/>
    </row>
    <row r="33" spans="1:26" ht="25.2" customHeight="1">
      <c r="A33" s="52">
        <v>19</v>
      </c>
      <c r="B33" s="52" t="s">
        <v>31</v>
      </c>
      <c r="C33" s="51" t="s">
        <v>64</v>
      </c>
      <c r="D33" s="50">
        <v>670</v>
      </c>
      <c r="E33" s="50" t="s">
        <v>31</v>
      </c>
      <c r="F33" s="48" t="s">
        <v>31</v>
      </c>
      <c r="G33" s="50">
        <v>139</v>
      </c>
      <c r="H33" s="46">
        <v>9</v>
      </c>
      <c r="I33" s="46">
        <f>G33/H33</f>
        <v>15.444444444444445</v>
      </c>
      <c r="J33" s="46">
        <v>4</v>
      </c>
      <c r="K33" s="46">
        <v>2</v>
      </c>
      <c r="L33" s="50">
        <v>5889.5</v>
      </c>
      <c r="M33" s="50">
        <v>1255</v>
      </c>
      <c r="N33" s="47">
        <v>42979</v>
      </c>
      <c r="O33" s="49" t="s">
        <v>65</v>
      </c>
      <c r="Q33" s="24"/>
      <c r="T33" s="15"/>
      <c r="U33" s="15"/>
      <c r="V33" s="15"/>
      <c r="W33" s="16"/>
      <c r="X33" s="15"/>
      <c r="Y33" s="15"/>
      <c r="Z33" s="16"/>
    </row>
    <row r="34" spans="1:26" ht="25.2" customHeight="1">
      <c r="A34" s="52">
        <v>20</v>
      </c>
      <c r="B34" s="52">
        <v>13</v>
      </c>
      <c r="C34" s="51" t="s">
        <v>57</v>
      </c>
      <c r="D34" s="20">
        <v>667</v>
      </c>
      <c r="E34" s="20">
        <v>4203</v>
      </c>
      <c r="F34" s="48">
        <f>(D34-E34)/E34</f>
        <v>-0.84130383059719249</v>
      </c>
      <c r="G34" s="20">
        <v>119</v>
      </c>
      <c r="H34" s="46" t="s">
        <v>31</v>
      </c>
      <c r="I34" s="46" t="s">
        <v>31</v>
      </c>
      <c r="J34" s="46">
        <v>3</v>
      </c>
      <c r="K34" s="46">
        <v>2</v>
      </c>
      <c r="L34" s="20">
        <v>7233</v>
      </c>
      <c r="M34" s="20">
        <v>1580</v>
      </c>
      <c r="N34" s="47">
        <v>42979</v>
      </c>
      <c r="O34" s="49" t="s">
        <v>49</v>
      </c>
      <c r="Q34" s="24"/>
      <c r="T34" s="15"/>
      <c r="U34" s="15"/>
      <c r="V34" s="15"/>
      <c r="W34" s="16"/>
      <c r="X34" s="15"/>
      <c r="Y34" s="15"/>
      <c r="Z34" s="16"/>
    </row>
    <row r="35" spans="1:26" ht="25.2" customHeight="1">
      <c r="A35" s="52">
        <v>21</v>
      </c>
      <c r="B35" s="52">
        <v>14</v>
      </c>
      <c r="C35" s="51" t="s">
        <v>48</v>
      </c>
      <c r="D35" s="20">
        <v>425</v>
      </c>
      <c r="E35" s="20">
        <v>2159</v>
      </c>
      <c r="F35" s="48">
        <f>(D35-E35)/E35</f>
        <v>-0.80314960629921262</v>
      </c>
      <c r="G35" s="20">
        <v>75</v>
      </c>
      <c r="H35" s="46" t="s">
        <v>31</v>
      </c>
      <c r="I35" s="46" t="s">
        <v>31</v>
      </c>
      <c r="J35" s="46">
        <v>1</v>
      </c>
      <c r="K35" s="46">
        <v>3</v>
      </c>
      <c r="L35" s="20">
        <v>19846</v>
      </c>
      <c r="M35" s="20">
        <v>3015</v>
      </c>
      <c r="N35" s="47">
        <v>42972</v>
      </c>
      <c r="O35" s="49" t="s">
        <v>49</v>
      </c>
      <c r="Q35" s="24"/>
      <c r="T35" s="15"/>
      <c r="U35" s="15"/>
      <c r="V35" s="15"/>
      <c r="W35" s="16"/>
      <c r="X35" s="15"/>
      <c r="Y35" s="15"/>
      <c r="Z35" s="16"/>
    </row>
    <row r="36" spans="1:26" ht="25.2" customHeight="1">
      <c r="A36" s="52">
        <v>22</v>
      </c>
      <c r="B36" s="52">
        <v>19</v>
      </c>
      <c r="C36" s="56" t="s">
        <v>40</v>
      </c>
      <c r="D36" s="50">
        <v>210.36</v>
      </c>
      <c r="E36" s="50">
        <v>385.6</v>
      </c>
      <c r="F36" s="48">
        <f>(D36-E36)/E36</f>
        <v>-0.45446058091286307</v>
      </c>
      <c r="G36" s="50">
        <v>39</v>
      </c>
      <c r="H36" s="46">
        <v>3</v>
      </c>
      <c r="I36" s="46">
        <f>G36/H36</f>
        <v>13</v>
      </c>
      <c r="J36" s="46">
        <v>1</v>
      </c>
      <c r="K36" s="46">
        <v>5</v>
      </c>
      <c r="L36" s="50">
        <v>47816.12</v>
      </c>
      <c r="M36" s="50">
        <v>8943</v>
      </c>
      <c r="N36" s="47">
        <v>42958</v>
      </c>
      <c r="O36" s="49" t="s">
        <v>41</v>
      </c>
      <c r="Q36" s="24"/>
      <c r="T36" s="15"/>
      <c r="U36" s="15"/>
      <c r="V36" s="15"/>
      <c r="W36" s="16"/>
      <c r="X36" s="15"/>
      <c r="Y36" s="15"/>
      <c r="Z36" s="16"/>
    </row>
    <row r="37" spans="1:26" ht="25.2" customHeight="1">
      <c r="A37" s="52">
        <v>23</v>
      </c>
      <c r="B37" s="52">
        <v>16</v>
      </c>
      <c r="C37" s="51" t="s">
        <v>50</v>
      </c>
      <c r="D37" s="20">
        <v>165.8</v>
      </c>
      <c r="E37" s="20">
        <v>840.25</v>
      </c>
      <c r="F37" s="48">
        <f>(D37-E37)/E37</f>
        <v>-0.80267777447188338</v>
      </c>
      <c r="G37" s="20">
        <v>32</v>
      </c>
      <c r="H37" s="46">
        <v>1</v>
      </c>
      <c r="I37" s="50">
        <f>G37/H37</f>
        <v>32</v>
      </c>
      <c r="J37" s="46">
        <v>1</v>
      </c>
      <c r="K37" s="46">
        <v>3</v>
      </c>
      <c r="L37" s="20">
        <v>11706.26</v>
      </c>
      <c r="M37" s="20">
        <v>2393</v>
      </c>
      <c r="N37" s="47">
        <v>42972</v>
      </c>
      <c r="O37" s="49" t="s">
        <v>27</v>
      </c>
      <c r="Q37" s="24"/>
      <c r="T37" s="15"/>
      <c r="U37" s="15"/>
      <c r="V37" s="15"/>
      <c r="W37" s="16"/>
      <c r="X37" s="15"/>
      <c r="Y37" s="15"/>
      <c r="Z37" s="16"/>
    </row>
    <row r="38" spans="1:26" ht="25.2" customHeight="1">
      <c r="A38" s="52">
        <v>24</v>
      </c>
      <c r="B38" s="52" t="s">
        <v>31</v>
      </c>
      <c r="C38" s="51" t="s">
        <v>66</v>
      </c>
      <c r="D38" s="50">
        <v>98</v>
      </c>
      <c r="E38" s="50" t="s">
        <v>31</v>
      </c>
      <c r="F38" s="48" t="s">
        <v>31</v>
      </c>
      <c r="G38" s="50">
        <v>31</v>
      </c>
      <c r="H38" s="46">
        <v>3</v>
      </c>
      <c r="I38" s="46">
        <f>G38/H38</f>
        <v>10.333333333333334</v>
      </c>
      <c r="J38" s="46">
        <v>3</v>
      </c>
      <c r="K38" s="46">
        <v>2</v>
      </c>
      <c r="L38" s="50">
        <v>2039.24</v>
      </c>
      <c r="M38" s="50">
        <v>561</v>
      </c>
      <c r="N38" s="47">
        <v>42972</v>
      </c>
      <c r="O38" s="23" t="s">
        <v>65</v>
      </c>
      <c r="Q38" s="24"/>
      <c r="T38" s="15"/>
      <c r="U38" s="15"/>
      <c r="V38" s="15"/>
      <c r="W38" s="16"/>
      <c r="X38" s="15"/>
      <c r="Y38" s="15"/>
      <c r="Z38" s="16"/>
    </row>
    <row r="39" spans="1:26" ht="25.2" customHeight="1">
      <c r="A39" s="52">
        <v>25</v>
      </c>
      <c r="B39" s="52" t="s">
        <v>31</v>
      </c>
      <c r="C39" s="51" t="s">
        <v>67</v>
      </c>
      <c r="D39" s="50">
        <v>54.9</v>
      </c>
      <c r="E39" s="50" t="s">
        <v>31</v>
      </c>
      <c r="F39" s="48" t="s">
        <v>31</v>
      </c>
      <c r="G39" s="50">
        <v>14</v>
      </c>
      <c r="H39" s="46">
        <v>2</v>
      </c>
      <c r="I39" s="50">
        <f>G39/H39</f>
        <v>7</v>
      </c>
      <c r="J39" s="46">
        <v>1</v>
      </c>
      <c r="K39" s="46">
        <v>4</v>
      </c>
      <c r="L39" s="50">
        <v>5799.5</v>
      </c>
      <c r="M39" s="50">
        <v>1483</v>
      </c>
      <c r="N39" s="47">
        <v>42958</v>
      </c>
      <c r="O39" s="49" t="s">
        <v>65</v>
      </c>
      <c r="Q39" s="24"/>
      <c r="T39" s="15"/>
      <c r="U39" s="15"/>
      <c r="V39" s="15"/>
      <c r="W39" s="16"/>
      <c r="X39" s="15"/>
      <c r="Y39" s="15"/>
      <c r="Z39" s="16"/>
    </row>
    <row r="40" spans="1:26" ht="25.2" customHeight="1">
      <c r="A40" s="52">
        <v>26</v>
      </c>
      <c r="B40" s="52">
        <v>17</v>
      </c>
      <c r="C40" s="51" t="s">
        <v>47</v>
      </c>
      <c r="D40" s="20">
        <v>48</v>
      </c>
      <c r="E40" s="20">
        <v>795.3</v>
      </c>
      <c r="F40" s="48">
        <f>(D40-E40)/E40</f>
        <v>-0.93964541682384006</v>
      </c>
      <c r="G40" s="20">
        <v>16</v>
      </c>
      <c r="H40" s="46">
        <v>3</v>
      </c>
      <c r="I40" s="46">
        <f>G40/H40</f>
        <v>5.333333333333333</v>
      </c>
      <c r="J40" s="46">
        <v>2</v>
      </c>
      <c r="K40" s="46">
        <v>3</v>
      </c>
      <c r="L40" s="20">
        <v>10719.58</v>
      </c>
      <c r="M40" s="20">
        <v>2189</v>
      </c>
      <c r="N40" s="47">
        <v>42972</v>
      </c>
      <c r="O40" s="49" t="s">
        <v>28</v>
      </c>
      <c r="Q40" s="24"/>
      <c r="T40" s="15"/>
      <c r="U40" s="15"/>
      <c r="V40" s="15"/>
      <c r="W40" s="16"/>
      <c r="X40" s="15"/>
      <c r="Y40" s="15"/>
      <c r="Z40" s="16"/>
    </row>
    <row r="41" spans="1:26" ht="25.2" customHeight="1">
      <c r="A41" s="25"/>
      <c r="B41" s="25"/>
      <c r="C41" s="26" t="s">
        <v>59</v>
      </c>
      <c r="D41" s="27">
        <f>SUM(D23:D40)</f>
        <v>150211.09</v>
      </c>
      <c r="E41" s="27">
        <f>SUM(E23:E40)</f>
        <v>188104.81999999998</v>
      </c>
      <c r="F41" s="28">
        <f t="shared" ref="F41" si="0">(D41-E41)/E41</f>
        <v>-0.20145007448506627</v>
      </c>
      <c r="G41" s="27">
        <f>SUM(G23:G40)</f>
        <v>28525</v>
      </c>
      <c r="H41" s="29"/>
      <c r="I41" s="30"/>
      <c r="J41" s="29"/>
      <c r="K41" s="31"/>
      <c r="L41" s="32"/>
      <c r="M41" s="44"/>
      <c r="N41" s="33"/>
      <c r="O41" s="45"/>
      <c r="R41" s="15"/>
      <c r="S41" s="15"/>
      <c r="T41" s="15"/>
      <c r="U41" s="16"/>
      <c r="V41" s="15"/>
      <c r="W41" s="15"/>
      <c r="X41" s="16"/>
    </row>
    <row r="43" spans="1:26">
      <c r="B43" s="24"/>
    </row>
    <row r="63" spans="1:26" ht="25.2" customHeight="1">
      <c r="A63" s="25"/>
      <c r="B63" s="25"/>
      <c r="C63" s="26" t="s">
        <v>34</v>
      </c>
      <c r="D63" s="27" t="e">
        <f>SUM(#REF!)</f>
        <v>#REF!</v>
      </c>
      <c r="E63" s="27" t="e">
        <f>SUM(#REF!)</f>
        <v>#REF!</v>
      </c>
      <c r="F63" s="28" t="e">
        <f>(D63-E63)/E63</f>
        <v>#REF!</v>
      </c>
      <c r="G63" s="27" t="e">
        <f>SUM(#REF!)</f>
        <v>#REF!</v>
      </c>
      <c r="H63" s="29"/>
      <c r="I63" s="30"/>
      <c r="J63" s="29"/>
      <c r="K63" s="31"/>
      <c r="L63" s="32"/>
      <c r="M63" s="21"/>
      <c r="N63" s="33"/>
      <c r="O63" s="34"/>
      <c r="Q63" s="24"/>
      <c r="T63" s="15"/>
      <c r="U63" s="15"/>
      <c r="V63" s="15"/>
      <c r="W63" s="16"/>
      <c r="X63" s="15"/>
      <c r="Y63" s="15"/>
      <c r="Z63" s="16"/>
    </row>
    <row r="64" spans="1:26" ht="11.25" customHeight="1">
      <c r="A64" s="35"/>
      <c r="B64" s="35"/>
      <c r="C64" s="36"/>
      <c r="D64" s="37"/>
      <c r="E64" s="37"/>
      <c r="F64" s="37"/>
      <c r="G64" s="38"/>
      <c r="H64" s="39"/>
      <c r="I64" s="40"/>
      <c r="J64" s="39"/>
      <c r="K64" s="41"/>
      <c r="L64" s="37"/>
      <c r="M64" s="38"/>
      <c r="N64" s="42"/>
      <c r="O64" s="43"/>
      <c r="Q64" s="24"/>
      <c r="T64" s="15"/>
      <c r="U64" s="15"/>
      <c r="V64" s="15"/>
      <c r="W64" s="16"/>
      <c r="X64" s="15"/>
      <c r="Y64" s="15"/>
      <c r="Z64" s="16"/>
    </row>
    <row r="71" spans="20:26" ht="12" customHeight="1">
      <c r="T71" s="15"/>
      <c r="U71" s="15"/>
      <c r="V71" s="15"/>
      <c r="W71" s="16"/>
      <c r="X71" s="15"/>
      <c r="Y71" s="15"/>
      <c r="Z71" s="16"/>
    </row>
  </sheetData>
  <sortState ref="A13:Z40">
    <sortCondition descending="1" ref="D13:D40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2017-09-12T13:08:10Z</dcterms:modified>
</cp:coreProperties>
</file>