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pjūt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23" i="1" l="1"/>
  <c r="G35" i="1"/>
  <c r="G46" i="1"/>
  <c r="E23" i="1"/>
  <c r="E35" i="1"/>
  <c r="E46" i="1"/>
  <c r="D23" i="1"/>
  <c r="D35" i="1"/>
  <c r="D46" i="1"/>
  <c r="I29" i="1"/>
  <c r="I40" i="1"/>
  <c r="F38" i="1"/>
  <c r="F13" i="1"/>
  <c r="I34" i="1"/>
  <c r="I33" i="1"/>
  <c r="I44" i="1"/>
  <c r="F42" i="1"/>
  <c r="I43" i="1"/>
  <c r="F30" i="1"/>
  <c r="I26" i="1"/>
  <c r="I20" i="1"/>
  <c r="I16" i="1"/>
  <c r="I15" i="1"/>
  <c r="I39" i="1"/>
  <c r="F39" i="1"/>
  <c r="F37" i="1"/>
  <c r="F27" i="1"/>
  <c r="F31" i="1"/>
  <c r="F21" i="1"/>
  <c r="F14" i="1"/>
  <c r="I42" i="1"/>
  <c r="I38" i="1"/>
  <c r="I13" i="1"/>
  <c r="I30" i="1"/>
  <c r="F32" i="1"/>
  <c r="I21" i="1"/>
  <c r="I14" i="1"/>
  <c r="I37" i="1"/>
  <c r="I31" i="1"/>
  <c r="I27" i="1"/>
  <c r="F25" i="1"/>
  <c r="I25" i="1"/>
  <c r="F22" i="1"/>
  <c r="F45" i="1"/>
  <c r="I32" i="1"/>
  <c r="F17" i="1"/>
  <c r="F18" i="1"/>
  <c r="I22" i="1"/>
  <c r="I18" i="1"/>
  <c r="I17" i="1"/>
  <c r="F28" i="1"/>
  <c r="F41" i="1"/>
  <c r="I45" i="1"/>
  <c r="I41" i="1"/>
  <c r="I28" i="1"/>
  <c r="F19" i="1"/>
  <c r="I19" i="1"/>
  <c r="F23" i="1"/>
  <c r="F35" i="1"/>
  <c r="F46" i="1"/>
</calcChain>
</file>

<file path=xl/sharedStrings.xml><?xml version="1.0" encoding="utf-8"?>
<sst xmlns="http://schemas.openxmlformats.org/spreadsheetml/2006/main" count="149" uniqueCount="81">
  <si>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</si>
  <si>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</si>
  <si>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</si>
  <si>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</si>
  <si>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</si>
  <si>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</si>
  <si>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</si>
  <si>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</si>
  <si>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</si>
  <si>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</si>
  <si>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</si>
  <si>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</si>
  <si>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</si>
  <si>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</si>
  <si>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</si>
  <si>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</si>
  <si>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</si>
  <si>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</si>
  <si>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</si>
  <si>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</si>
  <si>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</si>
  <si>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</si>
  <si>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</si>
  <si>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</si>
  <si>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</si>
  <si>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</si>
  <si>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</si>
  <si>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</si>
  <si>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</si>
  <si>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</si>
  <si>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</si>
  <si>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</si>
  <si>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</si>
  <si>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</si>
  <si>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</si>
  <si>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</si>
  <si>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ACME Film / SONY</t>
  </si>
  <si>
    <t>N</t>
  </si>
  <si>
    <t>Lemtinga pagunda (The Beguiled)</t>
  </si>
  <si>
    <t>P</t>
  </si>
  <si>
    <t>Ratai 3 (Cars 3)</t>
  </si>
  <si>
    <t>Preview</t>
  </si>
  <si>
    <t>Liūtas (Lion)</t>
  </si>
  <si>
    <t>Diunkerkas (Dunkirk)</t>
  </si>
  <si>
    <t>Žmogus-voras: grįžimas namo(Spiderman Homecoming)</t>
  </si>
  <si>
    <t xml:space="preserve">Valerianas ir tūkstančio planetų miestas (Valerian and the City of a Thousand Planets)
</t>
  </si>
  <si>
    <t xml:space="preserve">ACME Film </t>
  </si>
  <si>
    <t>Amitvylio siaubas: Pabudimas (Amityville: The Awakening)</t>
  </si>
  <si>
    <t>Atominė blondinė (Atominė blondinė)</t>
  </si>
  <si>
    <t>Vėjų upė (Wind river)</t>
  </si>
  <si>
    <t>Kai šėlsta mamos (Fun Mom Dinner)</t>
  </si>
  <si>
    <t>Beatričės bučinys (Sage femme)</t>
  </si>
  <si>
    <t>A-one films</t>
  </si>
  <si>
    <t xml:space="preserve">Anabelė 2 (Annabelle: Creation)
</t>
  </si>
  <si>
    <t>Tamsusis bokštas (Dark Tower)</t>
  </si>
  <si>
    <t>August 11-17</t>
  </si>
  <si>
    <t>Rugpjūčio 11-17 d.</t>
  </si>
  <si>
    <t>Dovanoju širdį (Réparer les vivants)</t>
  </si>
  <si>
    <t>Kino Pasaka</t>
  </si>
  <si>
    <t>Emoji Filmas (Emoji)</t>
  </si>
  <si>
    <t>Robinson Crusoe</t>
  </si>
  <si>
    <t>Zootropolis (Zootopia)</t>
  </si>
  <si>
    <t>Stebuklų šalis: Urfino Džiuso ir mergaitės Elės nuotykiai (Urfin and His Wooden Soldiers )</t>
  </si>
  <si>
    <t>Best Film</t>
  </si>
  <si>
    <t>August 18-24 Lithuanian top</t>
  </si>
  <si>
    <t>Rugpjūčio 18-24 d. Lietuvos kino teatruose rodytų filmų topas</t>
  </si>
  <si>
    <t>August 18-24</t>
  </si>
  <si>
    <t>Rugpjūčio 18-24 d.</t>
  </si>
  <si>
    <t>N/8</t>
  </si>
  <si>
    <t>Žudiko asmens sargybinis (Hitman's Bodyguard)</t>
  </si>
  <si>
    <t>Laisvo elgesio močiutė (Babushka Liogkovo poviedienija)</t>
  </si>
  <si>
    <t>Šerkšnas</t>
  </si>
  <si>
    <t>Kinema</t>
  </si>
  <si>
    <t>Aukštyn kojom (Wild mouse)</t>
  </si>
  <si>
    <t>Slaptas augintinių gyvenimas (Secret life of pets)</t>
  </si>
  <si>
    <t>Elfai (Pixies)</t>
  </si>
  <si>
    <t>Karas už beždžionių planetą (War for the Planet of Apes)</t>
  </si>
  <si>
    <t>Operacija "Riešutai" 2 (Nut Job 2: Nutty by Nature)</t>
  </si>
  <si>
    <t>Sheep and Wolves</t>
  </si>
  <si>
    <t>Stiklo pilis (The glass castle)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</si>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</sst>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8"/>
      <name val="Verdana"/>
      <family val="2"/>
      <charset val="186"/>
    </font>
    <font>
      <sz val="10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7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23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top" wrapText="1"/>
    </xf>
    <xf numFmtId="0" fontId="24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4"/>
  <sheetViews>
    <sheetView tabSelected="1" zoomScale="80" zoomScaleNormal="80" workbookViewId="0">
      <selection activeCell="S23" sqref="S23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64</v>
      </c>
      <c r="F1" s="2"/>
      <c r="G1" s="2"/>
      <c r="H1" s="2"/>
      <c r="I1" s="2"/>
    </row>
    <row r="2" spans="1:26" ht="19.5" customHeight="1">
      <c r="E2" s="2" t="s">
        <v>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0"/>
      <c r="B5" s="70"/>
      <c r="C5" s="67" t="s">
        <v>0</v>
      </c>
      <c r="D5" s="3"/>
      <c r="E5" s="3"/>
      <c r="F5" s="67" t="s">
        <v>3</v>
      </c>
      <c r="G5" s="3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  <c r="T5" s="4"/>
      <c r="U5" s="4"/>
      <c r="V5" s="4"/>
      <c r="X5" s="4"/>
      <c r="Y5" s="4"/>
    </row>
    <row r="6" spans="1:26">
      <c r="A6" s="71"/>
      <c r="B6" s="71"/>
      <c r="C6" s="68"/>
      <c r="D6" s="5" t="s">
        <v>66</v>
      </c>
      <c r="E6" s="5" t="s">
        <v>55</v>
      </c>
      <c r="F6" s="68"/>
      <c r="G6" s="5" t="s">
        <v>66</v>
      </c>
      <c r="H6" s="68"/>
      <c r="I6" s="68"/>
      <c r="J6" s="68"/>
      <c r="K6" s="68"/>
      <c r="L6" s="68"/>
      <c r="M6" s="68"/>
      <c r="N6" s="68"/>
      <c r="O6" s="68"/>
      <c r="S6" s="4"/>
      <c r="T6" s="4"/>
      <c r="U6" s="4"/>
      <c r="V6" s="4"/>
      <c r="X6" s="4"/>
      <c r="Y6" s="4"/>
    </row>
    <row r="7" spans="1:26">
      <c r="A7" s="71"/>
      <c r="B7" s="71"/>
      <c r="C7" s="68"/>
      <c r="D7" s="5" t="s">
        <v>1</v>
      </c>
      <c r="E7" s="5" t="s">
        <v>1</v>
      </c>
      <c r="F7" s="68"/>
      <c r="G7" s="5" t="s">
        <v>4</v>
      </c>
      <c r="H7" s="68"/>
      <c r="I7" s="68"/>
      <c r="J7" s="68"/>
      <c r="K7" s="68"/>
      <c r="L7" s="68"/>
      <c r="M7" s="68"/>
      <c r="N7" s="68"/>
      <c r="O7" s="68"/>
      <c r="S7" s="4"/>
      <c r="T7" s="4"/>
      <c r="U7" s="6"/>
      <c r="V7" s="7"/>
      <c r="X7" s="4"/>
      <c r="Y7" s="4"/>
    </row>
    <row r="8" spans="1:26" ht="18" customHeight="1" thickBot="1">
      <c r="A8" s="72"/>
      <c r="B8" s="72"/>
      <c r="C8" s="69"/>
      <c r="D8" s="8" t="s">
        <v>2</v>
      </c>
      <c r="E8" s="8" t="s">
        <v>2</v>
      </c>
      <c r="F8" s="69"/>
      <c r="G8" s="9"/>
      <c r="H8" s="69"/>
      <c r="I8" s="69"/>
      <c r="J8" s="69"/>
      <c r="K8" s="69"/>
      <c r="L8" s="69"/>
      <c r="M8" s="69"/>
      <c r="N8" s="69"/>
      <c r="O8" s="69"/>
      <c r="S8" s="4"/>
      <c r="T8" s="4"/>
      <c r="U8" s="6"/>
      <c r="V8" s="7"/>
      <c r="W8" s="10"/>
      <c r="X8" s="11"/>
      <c r="Y8" s="12"/>
    </row>
    <row r="9" spans="1:26" ht="15" customHeight="1">
      <c r="A9" s="70"/>
      <c r="B9" s="70"/>
      <c r="C9" s="67" t="s">
        <v>13</v>
      </c>
      <c r="D9" s="3"/>
      <c r="E9" s="13"/>
      <c r="F9" s="67" t="s">
        <v>15</v>
      </c>
      <c r="G9" s="14"/>
      <c r="H9" s="61" t="s">
        <v>18</v>
      </c>
      <c r="I9" s="67" t="s">
        <v>29</v>
      </c>
      <c r="J9" s="3" t="s">
        <v>19</v>
      </c>
      <c r="K9" s="3" t="s">
        <v>20</v>
      </c>
      <c r="L9" s="59" t="s">
        <v>22</v>
      </c>
      <c r="M9" s="3" t="s">
        <v>23</v>
      </c>
      <c r="N9" s="3" t="s">
        <v>24</v>
      </c>
      <c r="O9" s="67" t="s">
        <v>26</v>
      </c>
      <c r="S9" s="4"/>
      <c r="T9" s="4"/>
      <c r="U9" s="15"/>
      <c r="V9" s="7"/>
      <c r="W9" s="10"/>
      <c r="X9" s="11"/>
      <c r="Y9" s="12"/>
    </row>
    <row r="10" spans="1:26" ht="21.6">
      <c r="A10" s="71"/>
      <c r="B10" s="71"/>
      <c r="C10" s="68"/>
      <c r="D10" s="5" t="s">
        <v>67</v>
      </c>
      <c r="E10" s="5" t="s">
        <v>56</v>
      </c>
      <c r="F10" s="68"/>
      <c r="G10" s="5" t="s">
        <v>67</v>
      </c>
      <c r="H10" s="5" t="s">
        <v>17</v>
      </c>
      <c r="I10" s="68"/>
      <c r="J10" s="5" t="s">
        <v>17</v>
      </c>
      <c r="K10" s="5" t="s">
        <v>21</v>
      </c>
      <c r="L10" s="60" t="s">
        <v>14</v>
      </c>
      <c r="M10" s="5" t="s">
        <v>16</v>
      </c>
      <c r="N10" s="5" t="s">
        <v>25</v>
      </c>
      <c r="O10" s="68"/>
      <c r="S10" s="4"/>
      <c r="T10" s="4"/>
      <c r="U10" s="15"/>
      <c r="V10" s="4"/>
      <c r="W10" s="10"/>
      <c r="X10" s="11"/>
      <c r="Y10" s="12"/>
    </row>
    <row r="11" spans="1:26">
      <c r="A11" s="71"/>
      <c r="B11" s="71"/>
      <c r="C11" s="68"/>
      <c r="D11" s="5" t="s">
        <v>14</v>
      </c>
      <c r="E11" s="5" t="s">
        <v>14</v>
      </c>
      <c r="F11" s="68"/>
      <c r="G11" s="13" t="s">
        <v>16</v>
      </c>
      <c r="H11" s="9"/>
      <c r="I11" s="68"/>
      <c r="J11" s="9"/>
      <c r="K11" s="9"/>
      <c r="L11" s="60" t="s">
        <v>2</v>
      </c>
      <c r="M11" s="5" t="s">
        <v>17</v>
      </c>
      <c r="N11" s="9"/>
      <c r="O11" s="68"/>
      <c r="S11" s="4"/>
      <c r="T11" s="15"/>
      <c r="U11" s="15"/>
      <c r="V11" s="15"/>
      <c r="W11" s="16"/>
      <c r="X11" s="15"/>
      <c r="Y11" s="15"/>
    </row>
    <row r="12" spans="1:26" ht="15" thickBot="1">
      <c r="A12" s="71"/>
      <c r="B12" s="72"/>
      <c r="C12" s="69"/>
      <c r="D12" s="8" t="s">
        <v>2</v>
      </c>
      <c r="E12" s="8" t="s">
        <v>2</v>
      </c>
      <c r="F12" s="69"/>
      <c r="G12" s="17" t="s">
        <v>17</v>
      </c>
      <c r="H12" s="18"/>
      <c r="I12" s="69"/>
      <c r="J12" s="18"/>
      <c r="K12" s="18"/>
      <c r="L12" s="18"/>
      <c r="M12" s="18"/>
      <c r="N12" s="18"/>
      <c r="O12" s="69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8" t="s">
        <v>68</v>
      </c>
      <c r="C13" s="57" t="s">
        <v>59</v>
      </c>
      <c r="D13" s="56">
        <v>108052.66</v>
      </c>
      <c r="E13" s="56">
        <v>10663.19</v>
      </c>
      <c r="F13" s="54">
        <f>(D13-E13)/E13</f>
        <v>9.1332396778074845</v>
      </c>
      <c r="G13" s="56">
        <v>23997</v>
      </c>
      <c r="H13" s="22">
        <v>186</v>
      </c>
      <c r="I13" s="56">
        <f t="shared" ref="I13:I22" si="0">G13/H13</f>
        <v>129.01612903225808</v>
      </c>
      <c r="J13" s="22">
        <v>15</v>
      </c>
      <c r="K13" s="22">
        <v>1</v>
      </c>
      <c r="L13" s="56">
        <v>118715.85</v>
      </c>
      <c r="M13" s="56">
        <v>26202</v>
      </c>
      <c r="N13" s="23">
        <v>42965</v>
      </c>
      <c r="O13" s="24" t="s">
        <v>27</v>
      </c>
      <c r="Q13" s="25"/>
      <c r="T13" s="15"/>
      <c r="U13" s="15"/>
      <c r="V13" s="15"/>
      <c r="W13" s="16"/>
      <c r="X13" s="15"/>
      <c r="Y13" s="15"/>
      <c r="Z13" s="16"/>
    </row>
    <row r="14" spans="1:26" ht="25.2" customHeight="1">
      <c r="A14" s="58">
        <v>2</v>
      </c>
      <c r="B14" s="58">
        <v>1</v>
      </c>
      <c r="C14" s="63" t="s">
        <v>53</v>
      </c>
      <c r="D14" s="56">
        <v>76880.5</v>
      </c>
      <c r="E14" s="56">
        <v>122782.71</v>
      </c>
      <c r="F14" s="54">
        <f>(D14-E14)/E14</f>
        <v>-0.37384913559897809</v>
      </c>
      <c r="G14" s="56">
        <v>13781</v>
      </c>
      <c r="H14" s="52">
        <v>225</v>
      </c>
      <c r="I14" s="52">
        <f t="shared" si="0"/>
        <v>61.248888888888892</v>
      </c>
      <c r="J14" s="52">
        <v>12</v>
      </c>
      <c r="K14" s="52">
        <v>2</v>
      </c>
      <c r="L14" s="56">
        <v>209901.21</v>
      </c>
      <c r="M14" s="56">
        <v>37617</v>
      </c>
      <c r="N14" s="53">
        <v>42958</v>
      </c>
      <c r="O14" s="55" t="s">
        <v>33</v>
      </c>
      <c r="Q14" s="25"/>
      <c r="T14" s="15"/>
      <c r="U14" s="15"/>
      <c r="V14" s="15"/>
      <c r="W14" s="16"/>
      <c r="X14" s="15"/>
      <c r="Y14" s="15"/>
      <c r="Z14" s="16"/>
    </row>
    <row r="15" spans="1:26" ht="25.2" customHeight="1">
      <c r="A15" s="58">
        <v>3</v>
      </c>
      <c r="B15" s="58" t="s">
        <v>37</v>
      </c>
      <c r="C15" s="63" t="s">
        <v>69</v>
      </c>
      <c r="D15" s="56">
        <v>48161.51</v>
      </c>
      <c r="E15" s="56" t="s">
        <v>31</v>
      </c>
      <c r="F15" s="54" t="s">
        <v>31</v>
      </c>
      <c r="G15" s="56">
        <v>9302</v>
      </c>
      <c r="H15" s="52">
        <v>236</v>
      </c>
      <c r="I15" s="52">
        <f t="shared" si="0"/>
        <v>39.415254237288138</v>
      </c>
      <c r="J15" s="52">
        <v>14</v>
      </c>
      <c r="K15" s="52">
        <v>1</v>
      </c>
      <c r="L15" s="56">
        <v>48161.51</v>
      </c>
      <c r="M15" s="56">
        <v>9302</v>
      </c>
      <c r="N15" s="53">
        <v>42965</v>
      </c>
      <c r="O15" s="55" t="s">
        <v>28</v>
      </c>
      <c r="Q15" s="25"/>
      <c r="T15" s="15"/>
      <c r="U15" s="15"/>
      <c r="V15" s="15"/>
      <c r="W15" s="16"/>
      <c r="X15" s="15"/>
      <c r="Y15" s="15"/>
      <c r="Z15" s="16"/>
    </row>
    <row r="16" spans="1:26" ht="25.2" customHeight="1">
      <c r="A16" s="58">
        <v>4</v>
      </c>
      <c r="B16" s="58" t="s">
        <v>37</v>
      </c>
      <c r="C16" s="63" t="s">
        <v>70</v>
      </c>
      <c r="D16" s="56">
        <v>33335.74</v>
      </c>
      <c r="E16" s="56" t="s">
        <v>31</v>
      </c>
      <c r="F16" s="54" t="s">
        <v>31</v>
      </c>
      <c r="G16" s="56">
        <v>5979</v>
      </c>
      <c r="H16" s="52">
        <v>143</v>
      </c>
      <c r="I16" s="52">
        <f t="shared" si="0"/>
        <v>41.811188811188813</v>
      </c>
      <c r="J16" s="52">
        <v>9</v>
      </c>
      <c r="K16" s="52">
        <v>1</v>
      </c>
      <c r="L16" s="56">
        <v>33335.74</v>
      </c>
      <c r="M16" s="56">
        <v>5979</v>
      </c>
      <c r="N16" s="53">
        <v>42965</v>
      </c>
      <c r="O16" s="55" t="s">
        <v>27</v>
      </c>
      <c r="Q16" s="25"/>
      <c r="T16" s="15"/>
      <c r="U16" s="15"/>
      <c r="V16" s="15"/>
      <c r="W16" s="16"/>
      <c r="X16" s="15"/>
      <c r="Y16" s="15"/>
      <c r="Z16" s="16"/>
    </row>
    <row r="17" spans="1:26" ht="25.2" customHeight="1">
      <c r="A17" s="58">
        <v>5</v>
      </c>
      <c r="B17" s="58">
        <v>2</v>
      </c>
      <c r="C17" s="57" t="s">
        <v>40</v>
      </c>
      <c r="D17" s="20">
        <v>30636.63</v>
      </c>
      <c r="E17" s="20">
        <v>54459.8</v>
      </c>
      <c r="F17" s="54">
        <f>(D17-E17)/E17</f>
        <v>-0.43744505121208671</v>
      </c>
      <c r="G17" s="20">
        <v>7125</v>
      </c>
      <c r="H17" s="52">
        <v>237</v>
      </c>
      <c r="I17" s="52">
        <f t="shared" si="0"/>
        <v>30.063291139240505</v>
      </c>
      <c r="J17" s="52">
        <v>18</v>
      </c>
      <c r="K17" s="52">
        <v>4</v>
      </c>
      <c r="L17" s="20">
        <v>282576.34000000003</v>
      </c>
      <c r="M17" s="20">
        <v>62881</v>
      </c>
      <c r="N17" s="53">
        <v>42944</v>
      </c>
      <c r="O17" s="55" t="s">
        <v>28</v>
      </c>
      <c r="Q17" s="25"/>
      <c r="T17" s="15"/>
      <c r="U17" s="15"/>
      <c r="V17" s="15"/>
      <c r="W17" s="16"/>
      <c r="X17" s="15"/>
      <c r="Y17" s="15"/>
      <c r="Z17" s="16"/>
    </row>
    <row r="18" spans="1:26" ht="25.2" customHeight="1">
      <c r="A18" s="58">
        <v>6</v>
      </c>
      <c r="B18" s="58">
        <v>5</v>
      </c>
      <c r="C18" s="57" t="s">
        <v>43</v>
      </c>
      <c r="D18" s="20">
        <v>21177.48</v>
      </c>
      <c r="E18" s="20">
        <v>24667.57</v>
      </c>
      <c r="F18" s="54">
        <f>(D18-E18)/E18</f>
        <v>-0.14148495372669462</v>
      </c>
      <c r="G18" s="20">
        <v>4062</v>
      </c>
      <c r="H18" s="52">
        <v>416</v>
      </c>
      <c r="I18" s="52">
        <f t="shared" si="0"/>
        <v>9.7644230769230766</v>
      </c>
      <c r="J18" s="52">
        <v>8</v>
      </c>
      <c r="K18" s="52">
        <v>5</v>
      </c>
      <c r="L18" s="20">
        <v>247327.85</v>
      </c>
      <c r="M18" s="20">
        <v>45254</v>
      </c>
      <c r="N18" s="53">
        <v>42937</v>
      </c>
      <c r="O18" s="55" t="s">
        <v>33</v>
      </c>
      <c r="Q18" s="25"/>
      <c r="T18" s="15"/>
      <c r="U18" s="15"/>
      <c r="V18" s="15"/>
      <c r="W18" s="16"/>
      <c r="X18" s="15"/>
      <c r="Y18" s="15"/>
      <c r="Z18" s="16"/>
    </row>
    <row r="19" spans="1:26" ht="25.2" customHeight="1">
      <c r="A19" s="58">
        <v>7</v>
      </c>
      <c r="B19" s="58">
        <v>4</v>
      </c>
      <c r="C19" s="57" t="s">
        <v>35</v>
      </c>
      <c r="D19" s="20">
        <v>19726.850000000006</v>
      </c>
      <c r="E19" s="20">
        <v>24938.109999999997</v>
      </c>
      <c r="F19" s="54">
        <f>(D19-E19)/E19</f>
        <v>-0.20896772048884185</v>
      </c>
      <c r="G19" s="20">
        <v>4360</v>
      </c>
      <c r="H19" s="52">
        <v>141</v>
      </c>
      <c r="I19" s="52">
        <f t="shared" si="0"/>
        <v>30.921985815602838</v>
      </c>
      <c r="J19" s="52">
        <v>9</v>
      </c>
      <c r="K19" s="52">
        <v>8</v>
      </c>
      <c r="L19" s="20">
        <v>847155.19</v>
      </c>
      <c r="M19" s="20">
        <v>177525</v>
      </c>
      <c r="N19" s="53">
        <v>42916</v>
      </c>
      <c r="O19" s="55" t="s">
        <v>32</v>
      </c>
      <c r="Q19" s="25"/>
      <c r="T19" s="15"/>
      <c r="U19" s="15"/>
      <c r="V19" s="15"/>
      <c r="W19" s="16"/>
      <c r="X19" s="15"/>
      <c r="Y19" s="15"/>
      <c r="Z19" s="16"/>
    </row>
    <row r="20" spans="1:26" ht="25.2" customHeight="1">
      <c r="A20" s="58">
        <v>8</v>
      </c>
      <c r="B20" s="58" t="s">
        <v>37</v>
      </c>
      <c r="C20" s="57" t="s">
        <v>71</v>
      </c>
      <c r="D20" s="56">
        <v>19656.25</v>
      </c>
      <c r="E20" s="56" t="s">
        <v>31</v>
      </c>
      <c r="F20" s="54" t="s">
        <v>31</v>
      </c>
      <c r="G20" s="56">
        <v>4311</v>
      </c>
      <c r="H20" s="52">
        <v>83</v>
      </c>
      <c r="I20" s="52">
        <f>G20/H20</f>
        <v>51.939759036144579</v>
      </c>
      <c r="J20" s="52">
        <v>18</v>
      </c>
      <c r="K20" s="52">
        <v>1</v>
      </c>
      <c r="L20" s="56">
        <v>22963.63</v>
      </c>
      <c r="M20" s="56">
        <v>5466</v>
      </c>
      <c r="N20" s="53">
        <v>42965</v>
      </c>
      <c r="O20" s="55" t="s">
        <v>72</v>
      </c>
      <c r="Q20" s="66"/>
      <c r="T20" s="15"/>
      <c r="U20" s="15"/>
      <c r="V20" s="15"/>
      <c r="W20" s="16"/>
      <c r="X20" s="15"/>
      <c r="Y20" s="15"/>
      <c r="Z20" s="16"/>
    </row>
    <row r="21" spans="1:26" ht="25.2" customHeight="1">
      <c r="A21" s="58">
        <v>9</v>
      </c>
      <c r="B21" s="62">
        <v>3</v>
      </c>
      <c r="C21" s="63" t="s">
        <v>54</v>
      </c>
      <c r="D21" s="56">
        <v>15496.94</v>
      </c>
      <c r="E21" s="56">
        <v>30030.85</v>
      </c>
      <c r="F21" s="54">
        <f>(D21-E21)/E21</f>
        <v>-0.4839659883086892</v>
      </c>
      <c r="G21" s="56">
        <v>2940</v>
      </c>
      <c r="H21" s="52">
        <v>147</v>
      </c>
      <c r="I21" s="52">
        <f t="shared" si="0"/>
        <v>20</v>
      </c>
      <c r="J21" s="52">
        <v>9</v>
      </c>
      <c r="K21" s="52">
        <v>2</v>
      </c>
      <c r="L21" s="56">
        <v>46691.41</v>
      </c>
      <c r="M21" s="56">
        <v>8796</v>
      </c>
      <c r="N21" s="53">
        <v>42958</v>
      </c>
      <c r="O21" s="55" t="s">
        <v>36</v>
      </c>
      <c r="Q21" s="25"/>
      <c r="T21" s="15"/>
      <c r="U21" s="15"/>
      <c r="V21" s="15"/>
      <c r="W21" s="16"/>
      <c r="X21" s="15"/>
      <c r="Y21" s="15"/>
      <c r="Z21" s="16"/>
    </row>
    <row r="22" spans="1:26" ht="25.2" customHeight="1">
      <c r="A22" s="58">
        <v>10</v>
      </c>
      <c r="B22" s="62">
        <v>6</v>
      </c>
      <c r="C22" s="57" t="s">
        <v>45</v>
      </c>
      <c r="D22" s="20">
        <v>10656.02</v>
      </c>
      <c r="E22" s="20">
        <v>17492.689999999999</v>
      </c>
      <c r="F22" s="54">
        <f>(D22-E22)/E22</f>
        <v>-0.39083011246412064</v>
      </c>
      <c r="G22" s="20">
        <v>1940</v>
      </c>
      <c r="H22" s="52">
        <v>73</v>
      </c>
      <c r="I22" s="52">
        <f t="shared" si="0"/>
        <v>26.575342465753426</v>
      </c>
      <c r="J22" s="52">
        <v>7</v>
      </c>
      <c r="K22" s="52">
        <v>4</v>
      </c>
      <c r="L22" s="20">
        <v>111841.81</v>
      </c>
      <c r="M22" s="20">
        <v>19322</v>
      </c>
      <c r="N22" s="53">
        <v>42944</v>
      </c>
      <c r="O22" s="55" t="s">
        <v>46</v>
      </c>
      <c r="Q22" s="25"/>
      <c r="T22" s="15"/>
      <c r="U22" s="15"/>
      <c r="V22" s="15"/>
      <c r="W22" s="16"/>
      <c r="X22" s="15"/>
      <c r="Y22" s="15"/>
      <c r="Z22" s="16"/>
    </row>
    <row r="23" spans="1:26" ht="25.2" customHeight="1">
      <c r="A23" s="26"/>
      <c r="B23" s="26"/>
      <c r="C23" s="27" t="s">
        <v>30</v>
      </c>
      <c r="D23" s="28">
        <f>SUM(D13:D22)</f>
        <v>383780.58</v>
      </c>
      <c r="E23" s="28">
        <f>SUM(E13:E22)</f>
        <v>285034.92</v>
      </c>
      <c r="F23" s="29">
        <f>(D23-E23)/E23</f>
        <v>0.346433552773113</v>
      </c>
      <c r="G23" s="28">
        <f>SUM(G13:G22)</f>
        <v>77797</v>
      </c>
      <c r="H23" s="30"/>
      <c r="I23" s="31"/>
      <c r="J23" s="30"/>
      <c r="K23" s="32"/>
      <c r="L23" s="33"/>
      <c r="M23" s="22"/>
      <c r="N23" s="34"/>
      <c r="O23" s="35"/>
      <c r="Q23" s="25"/>
      <c r="T23" s="15"/>
      <c r="U23" s="15"/>
      <c r="V23" s="15"/>
      <c r="W23" s="16"/>
      <c r="X23" s="15"/>
      <c r="Y23" s="15"/>
      <c r="Z23" s="16"/>
    </row>
    <row r="24" spans="1:26" ht="12" customHeight="1">
      <c r="A24" s="36"/>
      <c r="B24" s="36"/>
      <c r="C24" s="37"/>
      <c r="D24" s="38"/>
      <c r="E24" s="38"/>
      <c r="F24" s="38"/>
      <c r="G24" s="39"/>
      <c r="H24" s="40"/>
      <c r="I24" s="41"/>
      <c r="J24" s="40"/>
      <c r="K24" s="42"/>
      <c r="L24" s="38"/>
      <c r="M24" s="39"/>
      <c r="N24" s="43"/>
      <c r="O24" s="44"/>
      <c r="Q24" s="25"/>
      <c r="T24" s="15"/>
      <c r="U24" s="15"/>
      <c r="V24" s="15"/>
      <c r="W24" s="16"/>
      <c r="X24" s="15"/>
      <c r="Y24" s="15"/>
      <c r="Z24" s="16"/>
    </row>
    <row r="25" spans="1:26" ht="25.2" customHeight="1">
      <c r="A25" s="58">
        <v>11</v>
      </c>
      <c r="B25" s="58">
        <v>7</v>
      </c>
      <c r="C25" s="57" t="s">
        <v>48</v>
      </c>
      <c r="D25" s="20">
        <v>5472.63</v>
      </c>
      <c r="E25" s="20">
        <v>13915.89</v>
      </c>
      <c r="F25" s="49">
        <f>(D25-E25)/E25</f>
        <v>-0.60673517827461976</v>
      </c>
      <c r="G25" s="20">
        <v>1063</v>
      </c>
      <c r="H25" s="52">
        <v>39</v>
      </c>
      <c r="I25" s="52">
        <f t="shared" ref="I25:I34" si="1">G25/H25</f>
        <v>27.256410256410255</v>
      </c>
      <c r="J25" s="52">
        <v>6</v>
      </c>
      <c r="K25" s="52">
        <v>3</v>
      </c>
      <c r="L25" s="20">
        <v>43442.87</v>
      </c>
      <c r="M25" s="20">
        <v>8087</v>
      </c>
      <c r="N25" s="53">
        <v>42951</v>
      </c>
      <c r="O25" s="55" t="s">
        <v>46</v>
      </c>
      <c r="Q25" s="25"/>
      <c r="T25" s="15"/>
      <c r="U25" s="15"/>
      <c r="V25" s="15"/>
      <c r="W25" s="16"/>
      <c r="X25" s="15"/>
      <c r="Y25" s="15"/>
      <c r="Z25" s="16"/>
    </row>
    <row r="26" spans="1:26" ht="25.2" customHeight="1">
      <c r="A26" s="58">
        <v>12</v>
      </c>
      <c r="B26" s="58" t="s">
        <v>37</v>
      </c>
      <c r="C26" s="57" t="s">
        <v>73</v>
      </c>
      <c r="D26" s="56">
        <v>3254.3</v>
      </c>
      <c r="E26" s="56" t="s">
        <v>31</v>
      </c>
      <c r="F26" s="54" t="s">
        <v>31</v>
      </c>
      <c r="G26" s="56">
        <v>704</v>
      </c>
      <c r="H26" s="52">
        <v>10</v>
      </c>
      <c r="I26" s="52">
        <f t="shared" si="1"/>
        <v>70.400000000000006</v>
      </c>
      <c r="J26" s="52">
        <v>7</v>
      </c>
      <c r="K26" s="52">
        <v>1</v>
      </c>
      <c r="L26" s="56">
        <v>3254.3</v>
      </c>
      <c r="M26" s="56">
        <v>704</v>
      </c>
      <c r="N26" s="53">
        <v>42965</v>
      </c>
      <c r="O26" s="55" t="s">
        <v>52</v>
      </c>
      <c r="Q26" s="25"/>
      <c r="T26" s="15"/>
      <c r="U26" s="15"/>
      <c r="V26" s="15"/>
      <c r="W26" s="16"/>
      <c r="X26" s="15"/>
      <c r="Y26" s="15"/>
      <c r="Z26" s="16"/>
    </row>
    <row r="27" spans="1:26" ht="25.2" customHeight="1">
      <c r="A27" s="58">
        <v>13</v>
      </c>
      <c r="B27" s="62">
        <v>9</v>
      </c>
      <c r="C27" s="57" t="s">
        <v>49</v>
      </c>
      <c r="D27" s="56">
        <v>2732.8199999999997</v>
      </c>
      <c r="E27" s="56">
        <v>10033.84</v>
      </c>
      <c r="F27" s="54">
        <f>(D27-E27)/E27</f>
        <v>-0.72763966736563468</v>
      </c>
      <c r="G27" s="56">
        <v>512</v>
      </c>
      <c r="H27" s="52">
        <v>23</v>
      </c>
      <c r="I27" s="52">
        <f t="shared" si="1"/>
        <v>22.260869565217391</v>
      </c>
      <c r="J27" s="52">
        <v>3</v>
      </c>
      <c r="K27" s="52">
        <v>3</v>
      </c>
      <c r="L27" s="56">
        <v>27101.809999999998</v>
      </c>
      <c r="M27" s="56">
        <v>5199</v>
      </c>
      <c r="N27" s="53">
        <v>42951</v>
      </c>
      <c r="O27" s="55" t="s">
        <v>32</v>
      </c>
      <c r="Q27" s="25"/>
      <c r="T27" s="15"/>
      <c r="U27" s="15"/>
      <c r="V27" s="15"/>
      <c r="W27" s="16"/>
      <c r="X27" s="15"/>
      <c r="Y27" s="15"/>
      <c r="Z27" s="16"/>
    </row>
    <row r="28" spans="1:26" ht="25.2" customHeight="1">
      <c r="A28" s="58">
        <v>14</v>
      </c>
      <c r="B28" s="58">
        <v>13</v>
      </c>
      <c r="C28" s="57" t="s">
        <v>44</v>
      </c>
      <c r="D28" s="56">
        <v>2124.3000000000002</v>
      </c>
      <c r="E28" s="56">
        <v>2335.6</v>
      </c>
      <c r="F28" s="54">
        <f>(D28-E28)/E28</f>
        <v>-9.0469258434663358E-2</v>
      </c>
      <c r="G28" s="56">
        <v>420</v>
      </c>
      <c r="H28" s="52">
        <v>15</v>
      </c>
      <c r="I28" s="52">
        <f t="shared" si="1"/>
        <v>28</v>
      </c>
      <c r="J28" s="52">
        <v>2</v>
      </c>
      <c r="K28" s="52">
        <v>6</v>
      </c>
      <c r="L28" s="56">
        <v>128242.09</v>
      </c>
      <c r="M28" s="56">
        <v>23357</v>
      </c>
      <c r="N28" s="50">
        <v>42930</v>
      </c>
      <c r="O28" s="55" t="s">
        <v>36</v>
      </c>
      <c r="Q28" s="25"/>
      <c r="T28" s="15"/>
      <c r="U28" s="15"/>
      <c r="V28" s="15"/>
      <c r="W28" s="16"/>
      <c r="X28" s="15"/>
      <c r="Y28" s="15"/>
      <c r="Z28" s="16"/>
    </row>
    <row r="29" spans="1:26" ht="25.2" customHeight="1">
      <c r="A29" s="58">
        <v>15</v>
      </c>
      <c r="B29" s="58" t="s">
        <v>39</v>
      </c>
      <c r="C29" s="48" t="s">
        <v>79</v>
      </c>
      <c r="D29" s="56">
        <v>818.34</v>
      </c>
      <c r="E29" s="56" t="s">
        <v>31</v>
      </c>
      <c r="F29" s="54" t="s">
        <v>31</v>
      </c>
      <c r="G29" s="56">
        <v>154</v>
      </c>
      <c r="H29" s="56">
        <v>6</v>
      </c>
      <c r="I29" s="56">
        <f t="shared" si="1"/>
        <v>25.666666666666668</v>
      </c>
      <c r="J29" s="56">
        <v>6</v>
      </c>
      <c r="K29" s="52">
        <v>0</v>
      </c>
      <c r="L29" s="56">
        <v>818.34</v>
      </c>
      <c r="M29" s="56">
        <v>154</v>
      </c>
      <c r="N29" s="51" t="s">
        <v>41</v>
      </c>
      <c r="O29" s="55" t="s">
        <v>27</v>
      </c>
      <c r="Q29" s="25"/>
      <c r="T29" s="15"/>
      <c r="U29" s="15"/>
      <c r="V29" s="15"/>
      <c r="W29" s="16"/>
      <c r="X29" s="15"/>
      <c r="Y29" s="15"/>
      <c r="Z29" s="16"/>
    </row>
    <row r="30" spans="1:26" ht="25.2" customHeight="1">
      <c r="A30" s="58">
        <v>16</v>
      </c>
      <c r="B30" s="58">
        <v>11</v>
      </c>
      <c r="C30" s="57" t="s">
        <v>57</v>
      </c>
      <c r="D30" s="47">
        <v>811.6</v>
      </c>
      <c r="E30" s="56">
        <v>4417</v>
      </c>
      <c r="F30" s="54">
        <f>(D30-E30)/E30</f>
        <v>-0.8162553769526828</v>
      </c>
      <c r="G30" s="56">
        <v>214</v>
      </c>
      <c r="H30" s="52">
        <v>26</v>
      </c>
      <c r="I30" s="56">
        <f t="shared" si="1"/>
        <v>8.2307692307692299</v>
      </c>
      <c r="J30" s="52">
        <v>5</v>
      </c>
      <c r="K30" s="52">
        <v>2</v>
      </c>
      <c r="L30" s="47">
        <v>5228.6000000000004</v>
      </c>
      <c r="M30" s="56">
        <v>1328</v>
      </c>
      <c r="N30" s="53">
        <v>42958</v>
      </c>
      <c r="O30" s="24" t="s">
        <v>58</v>
      </c>
      <c r="Q30" s="25"/>
      <c r="T30" s="15"/>
      <c r="U30" s="15"/>
      <c r="V30" s="15"/>
      <c r="W30" s="16"/>
      <c r="X30" s="15"/>
      <c r="Y30" s="15"/>
      <c r="Z30" s="16"/>
    </row>
    <row r="31" spans="1:26" ht="25.2" customHeight="1">
      <c r="A31" s="58">
        <v>17</v>
      </c>
      <c r="B31" s="58">
        <v>10</v>
      </c>
      <c r="C31" s="48" t="s">
        <v>50</v>
      </c>
      <c r="D31" s="56">
        <v>737.06</v>
      </c>
      <c r="E31" s="56">
        <v>6280.34</v>
      </c>
      <c r="F31" s="54">
        <f>(D31-E31)/E31</f>
        <v>-0.88264011184107871</v>
      </c>
      <c r="G31" s="56">
        <v>159</v>
      </c>
      <c r="H31" s="56">
        <v>7</v>
      </c>
      <c r="I31" s="56">
        <f t="shared" si="1"/>
        <v>22.714285714285715</v>
      </c>
      <c r="J31" s="56">
        <v>1</v>
      </c>
      <c r="K31" s="56">
        <v>3</v>
      </c>
      <c r="L31" s="56">
        <v>21566.07</v>
      </c>
      <c r="M31" s="56">
        <v>4053</v>
      </c>
      <c r="N31" s="53">
        <v>42951</v>
      </c>
      <c r="O31" s="24" t="s">
        <v>28</v>
      </c>
      <c r="Q31" s="25"/>
      <c r="T31" s="15"/>
      <c r="U31" s="15"/>
      <c r="V31" s="15"/>
      <c r="W31" s="16"/>
      <c r="X31" s="15"/>
      <c r="Y31" s="15"/>
      <c r="Z31" s="16"/>
    </row>
    <row r="32" spans="1:26" ht="25.2" customHeight="1">
      <c r="A32" s="58">
        <v>18</v>
      </c>
      <c r="B32" s="62">
        <v>12</v>
      </c>
      <c r="C32" s="57" t="s">
        <v>47</v>
      </c>
      <c r="D32" s="56">
        <v>575.9</v>
      </c>
      <c r="E32" s="56">
        <v>4038.07</v>
      </c>
      <c r="F32" s="21">
        <f>(D32-E32)/E32</f>
        <v>-0.85738236335675211</v>
      </c>
      <c r="G32" s="56">
        <v>110</v>
      </c>
      <c r="H32" s="52">
        <v>7</v>
      </c>
      <c r="I32" s="52">
        <f t="shared" si="1"/>
        <v>15.714285714285714</v>
      </c>
      <c r="J32" s="52">
        <v>1</v>
      </c>
      <c r="K32" s="52">
        <v>4</v>
      </c>
      <c r="L32" s="56">
        <v>50042.82</v>
      </c>
      <c r="M32" s="56">
        <v>9543</v>
      </c>
      <c r="N32" s="53">
        <v>42944</v>
      </c>
      <c r="O32" s="24" t="s">
        <v>28</v>
      </c>
      <c r="Q32" s="25"/>
      <c r="T32" s="15"/>
      <c r="U32" s="15"/>
      <c r="V32" s="15"/>
      <c r="W32" s="16"/>
      <c r="X32" s="15"/>
      <c r="Y32" s="15"/>
      <c r="Z32" s="16"/>
    </row>
    <row r="33" spans="1:26" ht="25.2" customHeight="1">
      <c r="A33" s="58">
        <v>19</v>
      </c>
      <c r="B33" s="58" t="s">
        <v>31</v>
      </c>
      <c r="C33" s="65" t="s">
        <v>76</v>
      </c>
      <c r="D33" s="56">
        <v>379.9</v>
      </c>
      <c r="E33" s="56" t="s">
        <v>31</v>
      </c>
      <c r="F33" s="54" t="s">
        <v>31</v>
      </c>
      <c r="G33" s="56">
        <v>131</v>
      </c>
      <c r="H33" s="52">
        <v>1</v>
      </c>
      <c r="I33" s="52">
        <f t="shared" si="1"/>
        <v>131</v>
      </c>
      <c r="J33" s="52">
        <v>1</v>
      </c>
      <c r="K33" s="52">
        <v>6</v>
      </c>
      <c r="L33" s="56">
        <v>74754.740000000005</v>
      </c>
      <c r="M33" s="56">
        <v>14096</v>
      </c>
      <c r="N33" s="50">
        <v>42930</v>
      </c>
      <c r="O33" s="55" t="s">
        <v>28</v>
      </c>
      <c r="Q33" s="25"/>
      <c r="T33" s="15"/>
      <c r="U33" s="15"/>
      <c r="V33" s="15"/>
      <c r="W33" s="16"/>
      <c r="X33" s="15"/>
      <c r="Y33" s="15"/>
      <c r="Z33" s="16"/>
    </row>
    <row r="34" spans="1:26" ht="25.2" customHeight="1">
      <c r="A34" s="58">
        <v>20</v>
      </c>
      <c r="B34" s="58" t="s">
        <v>39</v>
      </c>
      <c r="C34" s="48" t="s">
        <v>77</v>
      </c>
      <c r="D34" s="56">
        <v>296.10000000000002</v>
      </c>
      <c r="E34" s="56" t="s">
        <v>31</v>
      </c>
      <c r="F34" s="54" t="s">
        <v>31</v>
      </c>
      <c r="G34" s="56">
        <v>71</v>
      </c>
      <c r="H34" s="56">
        <v>1</v>
      </c>
      <c r="I34" s="52">
        <f t="shared" si="1"/>
        <v>71</v>
      </c>
      <c r="J34" s="56">
        <v>1</v>
      </c>
      <c r="K34" s="52">
        <v>0</v>
      </c>
      <c r="L34" s="56">
        <v>296.10000000000002</v>
      </c>
      <c r="M34" s="56">
        <v>71</v>
      </c>
      <c r="N34" s="51" t="s">
        <v>41</v>
      </c>
      <c r="O34" s="55" t="s">
        <v>28</v>
      </c>
      <c r="Q34" s="25"/>
      <c r="T34" s="15"/>
      <c r="U34" s="15"/>
      <c r="V34" s="15"/>
      <c r="W34" s="16"/>
      <c r="X34" s="15"/>
      <c r="Y34" s="15"/>
      <c r="Z34" s="16"/>
    </row>
    <row r="35" spans="1:26" ht="25.2" customHeight="1">
      <c r="A35" s="26"/>
      <c r="B35" s="26"/>
      <c r="C35" s="27" t="s">
        <v>34</v>
      </c>
      <c r="D35" s="28">
        <f>SUM(D23:D34)</f>
        <v>400983.53</v>
      </c>
      <c r="E35" s="28">
        <f>SUM(E23:E34)</f>
        <v>326055.66000000003</v>
      </c>
      <c r="F35" s="29">
        <f>(D35-E35)/E35</f>
        <v>0.22980085670035597</v>
      </c>
      <c r="G35" s="28">
        <f>SUM(G23:G34)</f>
        <v>81335</v>
      </c>
      <c r="H35" s="30"/>
      <c r="I35" s="31"/>
      <c r="J35" s="30"/>
      <c r="K35" s="32"/>
      <c r="L35" s="33"/>
      <c r="M35" s="22"/>
      <c r="N35" s="34"/>
      <c r="O35" s="35"/>
      <c r="Q35" s="25"/>
      <c r="T35" s="15"/>
      <c r="U35" s="15"/>
      <c r="V35" s="15"/>
      <c r="W35" s="16"/>
      <c r="X35" s="15"/>
      <c r="Y35" s="15"/>
      <c r="Z35" s="16"/>
    </row>
    <row r="36" spans="1:26" ht="11.25" customHeight="1">
      <c r="A36" s="36"/>
      <c r="B36" s="36"/>
      <c r="C36" s="37"/>
      <c r="D36" s="38"/>
      <c r="E36" s="38"/>
      <c r="F36" s="38"/>
      <c r="G36" s="39"/>
      <c r="H36" s="40"/>
      <c r="I36" s="41"/>
      <c r="J36" s="40"/>
      <c r="K36" s="42"/>
      <c r="L36" s="38"/>
      <c r="M36" s="39"/>
      <c r="N36" s="43"/>
      <c r="O36" s="44"/>
      <c r="Q36" s="25"/>
      <c r="T36" s="15"/>
      <c r="U36" s="15"/>
      <c r="V36" s="15"/>
      <c r="W36" s="16"/>
      <c r="X36" s="15"/>
      <c r="Y36" s="15"/>
      <c r="Z36" s="16"/>
    </row>
    <row r="37" spans="1:26" ht="25.2" customHeight="1">
      <c r="A37" s="58">
        <v>21</v>
      </c>
      <c r="B37" s="62">
        <v>15</v>
      </c>
      <c r="C37" s="57" t="s">
        <v>51</v>
      </c>
      <c r="D37" s="56">
        <v>285.5</v>
      </c>
      <c r="E37" s="56">
        <v>557.4</v>
      </c>
      <c r="F37" s="54">
        <f>(D37-E37)/E37</f>
        <v>-0.48780050233225691</v>
      </c>
      <c r="G37" s="56">
        <v>69</v>
      </c>
      <c r="H37" s="52">
        <v>6</v>
      </c>
      <c r="I37" s="22">
        <f t="shared" ref="I37:I45" si="2">G37/H37</f>
        <v>11.5</v>
      </c>
      <c r="J37" s="52">
        <v>3</v>
      </c>
      <c r="K37" s="52">
        <v>3</v>
      </c>
      <c r="L37" s="56">
        <v>5706.2</v>
      </c>
      <c r="M37" s="56">
        <v>1338</v>
      </c>
      <c r="N37" s="53">
        <v>42951</v>
      </c>
      <c r="O37" s="24" t="s">
        <v>52</v>
      </c>
      <c r="Q37" s="25"/>
      <c r="T37" s="15"/>
      <c r="U37" s="15"/>
      <c r="V37" s="15"/>
      <c r="W37" s="16"/>
      <c r="X37" s="15"/>
      <c r="Y37" s="15"/>
      <c r="Z37" s="16"/>
    </row>
    <row r="38" spans="1:26" ht="25.2" customHeight="1">
      <c r="A38" s="58">
        <v>22</v>
      </c>
      <c r="B38" s="62">
        <v>18</v>
      </c>
      <c r="C38" s="57" t="s">
        <v>60</v>
      </c>
      <c r="D38" s="56">
        <v>283.2</v>
      </c>
      <c r="E38" s="56">
        <v>163.80000000000001</v>
      </c>
      <c r="F38" s="54">
        <f>(D38-E38)/E38</f>
        <v>0.72893772893772879</v>
      </c>
      <c r="G38" s="56">
        <v>168</v>
      </c>
      <c r="H38" s="52">
        <v>7</v>
      </c>
      <c r="I38" s="56">
        <f t="shared" si="2"/>
        <v>24</v>
      </c>
      <c r="J38" s="52">
        <v>1</v>
      </c>
      <c r="K38" s="52" t="s">
        <v>31</v>
      </c>
      <c r="L38" s="56">
        <v>122132.64</v>
      </c>
      <c r="M38" s="56">
        <v>27481</v>
      </c>
      <c r="N38" s="53" t="s">
        <v>31</v>
      </c>
      <c r="O38" s="55" t="s">
        <v>27</v>
      </c>
      <c r="Q38" s="25"/>
      <c r="T38" s="15"/>
      <c r="U38" s="15"/>
      <c r="V38" s="15"/>
      <c r="W38" s="16"/>
      <c r="X38" s="15"/>
      <c r="Y38" s="15"/>
      <c r="Z38" s="16"/>
    </row>
    <row r="39" spans="1:26" ht="25.2" customHeight="1">
      <c r="A39" s="58">
        <v>23</v>
      </c>
      <c r="B39" s="58">
        <v>16</v>
      </c>
      <c r="C39" s="48" t="s">
        <v>62</v>
      </c>
      <c r="D39" s="56">
        <v>257.5</v>
      </c>
      <c r="E39" s="56">
        <v>414.3</v>
      </c>
      <c r="F39" s="49">
        <f>(D39-E39)/E39</f>
        <v>-0.37846970794110552</v>
      </c>
      <c r="G39" s="56">
        <v>101</v>
      </c>
      <c r="H39" s="56">
        <v>17</v>
      </c>
      <c r="I39" s="52">
        <f t="shared" si="2"/>
        <v>5.9411764705882355</v>
      </c>
      <c r="J39" s="52">
        <v>2</v>
      </c>
      <c r="K39" s="56">
        <v>13</v>
      </c>
      <c r="L39" s="56">
        <v>76176.45</v>
      </c>
      <c r="M39" s="56">
        <v>19319</v>
      </c>
      <c r="N39" s="50">
        <v>42881</v>
      </c>
      <c r="O39" s="64" t="s">
        <v>63</v>
      </c>
      <c r="Q39" s="25"/>
      <c r="T39" s="15"/>
      <c r="U39" s="15"/>
      <c r="V39" s="15"/>
      <c r="W39" s="16"/>
      <c r="X39" s="15"/>
      <c r="Y39" s="15"/>
      <c r="Z39" s="16"/>
    </row>
    <row r="40" spans="1:26" ht="25.2" customHeight="1">
      <c r="A40" s="58">
        <v>24</v>
      </c>
      <c r="B40" s="58" t="s">
        <v>31</v>
      </c>
      <c r="C40" s="57" t="s">
        <v>78</v>
      </c>
      <c r="D40" s="56">
        <v>165</v>
      </c>
      <c r="E40" s="56" t="s">
        <v>31</v>
      </c>
      <c r="F40" s="54" t="s">
        <v>31</v>
      </c>
      <c r="G40" s="56">
        <v>92</v>
      </c>
      <c r="H40" s="52">
        <v>7</v>
      </c>
      <c r="I40" s="52">
        <f t="shared" si="2"/>
        <v>13.142857142857142</v>
      </c>
      <c r="J40" s="52">
        <v>1</v>
      </c>
      <c r="K40" s="52" t="s">
        <v>31</v>
      </c>
      <c r="L40" s="56">
        <v>58145.61</v>
      </c>
      <c r="M40" s="56">
        <v>14284</v>
      </c>
      <c r="N40" s="53" t="s">
        <v>31</v>
      </c>
      <c r="O40" s="55" t="s">
        <v>27</v>
      </c>
      <c r="Q40" s="25"/>
      <c r="T40" s="15"/>
      <c r="U40" s="15"/>
      <c r="V40" s="15"/>
      <c r="W40" s="16"/>
      <c r="X40" s="15"/>
      <c r="Y40" s="15"/>
      <c r="Z40" s="16"/>
    </row>
    <row r="41" spans="1:26" ht="25.2" customHeight="1">
      <c r="A41" s="58">
        <v>25</v>
      </c>
      <c r="B41" s="58">
        <v>14</v>
      </c>
      <c r="C41" s="57" t="s">
        <v>38</v>
      </c>
      <c r="D41" s="56">
        <v>148</v>
      </c>
      <c r="E41" s="56">
        <v>774.67000000000007</v>
      </c>
      <c r="F41" s="54">
        <f>(D41-E41)/E41</f>
        <v>-0.80895090812862258</v>
      </c>
      <c r="G41" s="56">
        <v>41</v>
      </c>
      <c r="H41" s="52">
        <v>1</v>
      </c>
      <c r="I41" s="52">
        <f t="shared" si="2"/>
        <v>41</v>
      </c>
      <c r="J41" s="52">
        <v>1</v>
      </c>
      <c r="K41" s="52">
        <v>6</v>
      </c>
      <c r="L41" s="56">
        <v>36198</v>
      </c>
      <c r="M41" s="56">
        <v>7081</v>
      </c>
      <c r="N41" s="50">
        <v>42930</v>
      </c>
      <c r="O41" s="24" t="s">
        <v>32</v>
      </c>
      <c r="Q41" s="25"/>
      <c r="T41" s="15"/>
      <c r="U41" s="15"/>
      <c r="V41" s="15"/>
      <c r="W41" s="16"/>
      <c r="X41" s="15"/>
      <c r="Y41" s="15"/>
      <c r="Z41" s="16"/>
    </row>
    <row r="42" spans="1:26" ht="25.2" customHeight="1">
      <c r="A42" s="58">
        <v>26</v>
      </c>
      <c r="B42" s="62">
        <v>21</v>
      </c>
      <c r="C42" s="57" t="s">
        <v>61</v>
      </c>
      <c r="D42" s="56">
        <v>122.4</v>
      </c>
      <c r="E42" s="56">
        <v>65.099999999999994</v>
      </c>
      <c r="F42" s="54">
        <f>(D42-E42)/E42</f>
        <v>0.88018433179723532</v>
      </c>
      <c r="G42" s="56">
        <v>68</v>
      </c>
      <c r="H42" s="52">
        <v>7</v>
      </c>
      <c r="I42" s="52">
        <f t="shared" si="2"/>
        <v>9.7142857142857135</v>
      </c>
      <c r="J42" s="52">
        <v>1</v>
      </c>
      <c r="K42" s="52" t="s">
        <v>31</v>
      </c>
      <c r="L42" s="56">
        <v>344050.2</v>
      </c>
      <c r="M42" s="56">
        <v>76080</v>
      </c>
      <c r="N42" s="53">
        <v>42433</v>
      </c>
      <c r="O42" s="55" t="s">
        <v>28</v>
      </c>
      <c r="Q42" s="25"/>
      <c r="T42" s="15"/>
      <c r="U42" s="15"/>
      <c r="V42" s="15"/>
      <c r="W42" s="16"/>
      <c r="X42" s="15"/>
      <c r="Y42" s="15"/>
      <c r="Z42" s="16"/>
    </row>
    <row r="43" spans="1:26" ht="25.2" customHeight="1">
      <c r="A43" s="58">
        <v>27</v>
      </c>
      <c r="B43" s="58" t="s">
        <v>31</v>
      </c>
      <c r="C43" s="48" t="s">
        <v>74</v>
      </c>
      <c r="D43" s="56">
        <v>77</v>
      </c>
      <c r="E43" s="56" t="s">
        <v>31</v>
      </c>
      <c r="F43" s="54" t="s">
        <v>31</v>
      </c>
      <c r="G43" s="56">
        <v>43</v>
      </c>
      <c r="H43" s="56">
        <v>7</v>
      </c>
      <c r="I43" s="56">
        <f t="shared" si="2"/>
        <v>6.1428571428571432</v>
      </c>
      <c r="J43" s="56">
        <v>1</v>
      </c>
      <c r="K43" s="52">
        <v>54</v>
      </c>
      <c r="L43" s="56">
        <v>492199.52999999991</v>
      </c>
      <c r="M43" s="56">
        <v>110565</v>
      </c>
      <c r="N43" s="51" t="s">
        <v>31</v>
      </c>
      <c r="O43" s="55" t="s">
        <v>32</v>
      </c>
      <c r="Q43" s="25"/>
      <c r="T43" s="15"/>
      <c r="U43" s="15"/>
      <c r="V43" s="15"/>
      <c r="W43" s="16"/>
      <c r="X43" s="15"/>
      <c r="Y43" s="15"/>
      <c r="Z43" s="16"/>
    </row>
    <row r="44" spans="1:26" ht="25.2" customHeight="1">
      <c r="A44" s="58">
        <v>28</v>
      </c>
      <c r="B44" s="58" t="s">
        <v>31</v>
      </c>
      <c r="C44" s="57" t="s">
        <v>75</v>
      </c>
      <c r="D44" s="56">
        <v>70.2</v>
      </c>
      <c r="E44" s="56" t="s">
        <v>31</v>
      </c>
      <c r="F44" s="54" t="s">
        <v>31</v>
      </c>
      <c r="G44" s="56">
        <v>39</v>
      </c>
      <c r="H44" s="52">
        <v>7</v>
      </c>
      <c r="I44" s="52">
        <f t="shared" si="2"/>
        <v>5.5714285714285712</v>
      </c>
      <c r="J44" s="52">
        <v>1</v>
      </c>
      <c r="K44" s="52" t="s">
        <v>31</v>
      </c>
      <c r="L44" s="56">
        <v>24075.08</v>
      </c>
      <c r="M44" s="56">
        <v>7147</v>
      </c>
      <c r="N44" s="53" t="s">
        <v>31</v>
      </c>
      <c r="O44" s="55" t="s">
        <v>28</v>
      </c>
      <c r="Q44" s="25"/>
      <c r="T44" s="15"/>
      <c r="U44" s="15"/>
      <c r="V44" s="15"/>
      <c r="W44" s="16"/>
      <c r="X44" s="15"/>
      <c r="Y44" s="15"/>
      <c r="Z44" s="16"/>
    </row>
    <row r="45" spans="1:26" ht="25.2" customHeight="1">
      <c r="A45" s="58">
        <v>29</v>
      </c>
      <c r="B45" s="58">
        <v>22</v>
      </c>
      <c r="C45" s="57" t="s">
        <v>42</v>
      </c>
      <c r="D45" s="56">
        <v>27</v>
      </c>
      <c r="E45" s="56">
        <v>24</v>
      </c>
      <c r="F45" s="54">
        <f>(D45-E45)/E45</f>
        <v>0.125</v>
      </c>
      <c r="G45" s="56">
        <v>13</v>
      </c>
      <c r="H45" s="52">
        <v>3</v>
      </c>
      <c r="I45" s="52">
        <f t="shared" si="2"/>
        <v>4.333333333333333</v>
      </c>
      <c r="J45" s="52">
        <v>1</v>
      </c>
      <c r="K45" s="52">
        <v>25</v>
      </c>
      <c r="L45" s="56">
        <v>99302.47</v>
      </c>
      <c r="M45" s="56">
        <v>20208</v>
      </c>
      <c r="N45" s="53">
        <v>42797</v>
      </c>
      <c r="O45" s="55" t="s">
        <v>28</v>
      </c>
      <c r="Q45" s="25"/>
      <c r="T45" s="15"/>
      <c r="U45" s="15"/>
      <c r="V45" s="15"/>
      <c r="W45" s="16"/>
      <c r="X45" s="15"/>
      <c r="Y45" s="15"/>
      <c r="Z45" s="16"/>
    </row>
    <row r="46" spans="1:26" ht="25.2" customHeight="1">
      <c r="A46" s="26"/>
      <c r="B46" s="26"/>
      <c r="C46" s="27" t="s">
        <v>80</v>
      </c>
      <c r="D46" s="28">
        <f>SUM(D35:D45)</f>
        <v>402419.33000000007</v>
      </c>
      <c r="E46" s="28">
        <f>SUM(E35:E45)</f>
        <v>328054.93</v>
      </c>
      <c r="F46" s="29">
        <f t="shared" ref="F46" si="3">(D46-E46)/E46</f>
        <v>0.22668276925452724</v>
      </c>
      <c r="G46" s="28">
        <f>SUM(G35:G45)</f>
        <v>81969</v>
      </c>
      <c r="H46" s="30"/>
      <c r="I46" s="31"/>
      <c r="J46" s="30"/>
      <c r="K46" s="32"/>
      <c r="L46" s="33"/>
      <c r="M46" s="45"/>
      <c r="N46" s="34"/>
      <c r="O46" s="46"/>
      <c r="R46" s="15"/>
      <c r="S46" s="15"/>
      <c r="T46" s="15"/>
      <c r="U46" s="16"/>
      <c r="V46" s="15"/>
      <c r="W46" s="15"/>
      <c r="X46" s="16"/>
    </row>
    <row r="48" spans="1:26">
      <c r="B48" s="25"/>
    </row>
    <row r="74" spans="20:26" ht="12" customHeight="1">
      <c r="T74" s="15"/>
      <c r="U74" s="15"/>
      <c r="V74" s="15"/>
      <c r="W74" s="16"/>
      <c r="X74" s="15"/>
      <c r="Y74" s="15"/>
      <c r="Z74" s="16"/>
    </row>
  </sheetData>
  <sortState ref="A13:Z45">
    <sortCondition descending="1" ref="D13:D4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2017-08-28T08:05:25Z</dcterms:modified>
</cp:coreProperties>
</file>