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Lapkritis\Savaitė\"/>
    </mc:Choice>
  </mc:AlternateContent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42" i="1" l="1"/>
  <c r="E42" i="1"/>
  <c r="D42" i="1"/>
  <c r="G23" i="1"/>
  <c r="E23" i="1"/>
  <c r="D23" i="1"/>
  <c r="I34" i="1"/>
  <c r="F25" i="1"/>
  <c r="F32" i="1"/>
  <c r="I33" i="1"/>
  <c r="I41" i="1" l="1"/>
  <c r="I40" i="1"/>
  <c r="I39" i="1"/>
  <c r="F39" i="1"/>
  <c r="I38" i="1"/>
  <c r="I30" i="1"/>
  <c r="I19" i="1"/>
  <c r="I18" i="1"/>
  <c r="I13" i="1"/>
  <c r="E14" i="1" l="1"/>
  <c r="I21" i="1" l="1"/>
  <c r="F21" i="1"/>
  <c r="F27" i="1"/>
  <c r="F37" i="1"/>
  <c r="F16" i="1"/>
  <c r="I16" i="1"/>
  <c r="I25" i="1"/>
  <c r="F29" i="1"/>
  <c r="F17" i="1"/>
  <c r="I37" i="1"/>
  <c r="G59" i="1"/>
  <c r="E59" i="1"/>
  <c r="D59" i="1"/>
  <c r="F26" i="1"/>
  <c r="F14" i="1"/>
  <c r="F28" i="1"/>
  <c r="I29" i="1"/>
  <c r="I17" i="1"/>
  <c r="F22" i="1"/>
  <c r="I28" i="1"/>
  <c r="F36" i="1"/>
  <c r="I22" i="1"/>
  <c r="F35" i="1"/>
  <c r="I14" i="1"/>
  <c r="I35" i="1"/>
  <c r="I36" i="1"/>
  <c r="F20" i="1"/>
  <c r="I20" i="1"/>
  <c r="F42" i="1" l="1"/>
  <c r="F59" i="1"/>
  <c r="F23" i="1"/>
</calcChain>
</file>

<file path=xl/sharedStrings.xml><?xml version="1.0" encoding="utf-8"?>
<sst xmlns="http://schemas.openxmlformats.org/spreadsheetml/2006/main" count="151" uniqueCount="77">
  <si>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</si>
  <si>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</si>
  <si>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</si>
  <si>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</si>
  <si>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</si>
  <si>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</si>
  <si>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</si>
  <si>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</si>
  <si>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</si>
  <si>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</si>
  <si>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</si>
  <si>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</si>
  <si>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</si>
  <si>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</si>
  <si>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</si>
  <si>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</si>
  <si>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</si>
  <si>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</si>
  <si>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</si>
  <si>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</si>
  <si>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</si>
  <si>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</si>
  <si>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</si>
  <si>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</si>
  <si>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</si>
  <si>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</si>
  <si>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</si>
  <si>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</si>
  <si>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</si>
  <si>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</si>
  <si>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</si>
  <si>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</si>
  <si>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</si>
  <si>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</si>
  <si>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Total (20)</t>
  </si>
  <si>
    <t>Garsų pasaulio įrašai</t>
  </si>
  <si>
    <t>N</t>
  </si>
  <si>
    <t>Didžiapėdžio vaikis )Son of Big Foot)</t>
  </si>
  <si>
    <t>Pjūklas 8 (Jigsaw)</t>
  </si>
  <si>
    <t>Motina (Mother)</t>
  </si>
  <si>
    <t>Trys milijonai eurų</t>
  </si>
  <si>
    <t>Vabalo filmai</t>
  </si>
  <si>
    <t>Best Film</t>
  </si>
  <si>
    <t>Monstrų šeimynėlė (Happy family)</t>
  </si>
  <si>
    <t>Toras. Pasaulių pabaiga (Thor: Ragnarok)</t>
  </si>
  <si>
    <t>Matilda (Mathilde)</t>
  </si>
  <si>
    <t>Žmogžudystė rytų eksprese (Murder On The Orient Express)</t>
  </si>
  <si>
    <t>Blogos mamos ir jų Kalėdos (Bad moms Christmas)</t>
  </si>
  <si>
    <t>Tomas iš Suomijos (Tom of Finland)</t>
  </si>
  <si>
    <t>Estinfilm OU Lietuvos filialas</t>
  </si>
  <si>
    <t>Aštuonkojis Dipas (Deep)</t>
  </si>
  <si>
    <t>Saliut-7 (Salyut-7)</t>
  </si>
  <si>
    <t>Matau tik tave (All I see is you)</t>
  </si>
  <si>
    <t>Teisingumo lyga (Justice league)</t>
  </si>
  <si>
    <t>November 17-23</t>
  </si>
  <si>
    <t>Lapkričio 17-23 d.</t>
  </si>
  <si>
    <t>Gerumo stebuklas (Wonder)</t>
  </si>
  <si>
    <t>Mitai (Mify)</t>
  </si>
  <si>
    <t>November 24-30 Lithuanian top</t>
  </si>
  <si>
    <t>Lapkričio 24-30 d. Lietuvos kino teatruose rodytų filmų topas</t>
  </si>
  <si>
    <t>November 24-30</t>
  </si>
  <si>
    <t>Lapkričio 24-30 d.</t>
  </si>
  <si>
    <t>Poilsiautojai: Pavydo žaidynės</t>
  </si>
  <si>
    <t>Full Sceen</t>
  </si>
  <si>
    <t>Mažasis vampyras (Little Vampire)</t>
  </si>
  <si>
    <t>Tėtukas namie 2 (Daddys home 2)</t>
  </si>
  <si>
    <t>Šešėlių namai (Marrowbone)</t>
  </si>
  <si>
    <t>Keršto įstatymas (Acts of Vengeance)</t>
  </si>
  <si>
    <t>Nuolankioji (Krotkaya)</t>
  </si>
  <si>
    <t>Operacija "Riešutai" 2 (Nut Job 2: Nutty by Nature)</t>
  </si>
  <si>
    <t>Liūtas (Lion)</t>
  </si>
  <si>
    <t>Pažadas (The Promise)</t>
  </si>
  <si>
    <t>Kaip išsirinkti vyrą (Home Again)</t>
  </si>
  <si>
    <t>P</t>
  </si>
  <si>
    <t>Preview</t>
  </si>
  <si>
    <t>Meškiukas Padingtonas 2 (Paddington 2)</t>
  </si>
  <si>
    <t>Total (27)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</si>
</sst>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8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</cellStyleXfs>
  <cellXfs count="74">
    <xf numFmtId="0" fontId="0" fillId="0" borderId="0" xfId="0"/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10" fontId="14" fillId="2" borderId="8" xfId="0" applyNumberFormat="1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0" xfId="0" applyFont="1"/>
    <xf numFmtId="0" fontId="12" fillId="2" borderId="8" xfId="0" applyFont="1" applyFill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20" fillId="2" borderId="5" xfId="0" applyFont="1" applyFill="1" applyBorder="1" applyAlignment="1">
      <alignment horizontal="center" vertical="center" wrapText="1"/>
    </xf>
    <xf numFmtId="0" fontId="17" fillId="0" borderId="0" xfId="0" applyFont="1" applyBorder="1"/>
    <xf numFmtId="0" fontId="20" fillId="2" borderId="6" xfId="0" applyFont="1" applyFill="1" applyBorder="1" applyAlignment="1">
      <alignment horizontal="center" vertical="center" wrapText="1"/>
    </xf>
    <xf numFmtId="165" fontId="17" fillId="0" borderId="0" xfId="0" applyNumberFormat="1" applyFont="1" applyBorder="1"/>
    <xf numFmtId="3" fontId="17" fillId="0" borderId="0" xfId="0" applyNumberFormat="1" applyFont="1" applyBorder="1"/>
    <xf numFmtId="0" fontId="20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vertical="center" wrapText="1"/>
    </xf>
    <xf numFmtId="3" fontId="17" fillId="0" borderId="0" xfId="0" applyNumberFormat="1" applyFont="1"/>
    <xf numFmtId="8" fontId="17" fillId="0" borderId="0" xfId="0" applyNumberFormat="1" applyFont="1" applyBorder="1"/>
    <xf numFmtId="6" fontId="17" fillId="0" borderId="0" xfId="0" applyNumberFormat="1" applyFont="1" applyBorder="1"/>
    <xf numFmtId="0" fontId="20" fillId="2" borderId="4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wrapText="1"/>
    </xf>
    <xf numFmtId="4" fontId="17" fillId="0" borderId="0" xfId="0" applyNumberFormat="1" applyFont="1" applyBorder="1"/>
    <xf numFmtId="0" fontId="20" fillId="2" borderId="6" xfId="0" applyFont="1" applyFill="1" applyBorder="1" applyAlignment="1">
      <alignment horizontal="center" wrapText="1"/>
    </xf>
    <xf numFmtId="4" fontId="17" fillId="0" borderId="0" xfId="0" applyNumberFormat="1" applyFont="1"/>
    <xf numFmtId="0" fontId="20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3" fontId="21" fillId="0" borderId="7" xfId="0" applyNumberFormat="1" applyFont="1" applyBorder="1" applyAlignment="1">
      <alignment horizontal="center" vertical="center"/>
    </xf>
    <xf numFmtId="10" fontId="22" fillId="2" borderId="8" xfId="0" applyNumberFormat="1" applyFont="1" applyFill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14" fontId="22" fillId="0" borderId="8" xfId="0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4" fillId="0" borderId="0" xfId="0" applyFont="1"/>
    <xf numFmtId="0" fontId="19" fillId="2" borderId="8" xfId="0" applyFont="1" applyFill="1" applyBorder="1" applyAlignment="1">
      <alignment horizontal="left" vertical="center" wrapText="1"/>
    </xf>
    <xf numFmtId="0" fontId="23" fillId="0" borderId="7" xfId="0" applyFont="1" applyBorder="1" applyAlignment="1">
      <alignment horizontal="center" vertical="center"/>
    </xf>
    <xf numFmtId="0" fontId="25" fillId="2" borderId="7" xfId="0" applyFont="1" applyFill="1" applyBorder="1" applyAlignment="1">
      <alignment horizontal="right" vertical="center" wrapText="1"/>
    </xf>
    <xf numFmtId="3" fontId="26" fillId="0" borderId="7" xfId="0" applyNumberFormat="1" applyFont="1" applyBorder="1" applyAlignment="1">
      <alignment horizontal="center" vertical="center"/>
    </xf>
    <xf numFmtId="10" fontId="27" fillId="2" borderId="8" xfId="0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1" fontId="22" fillId="2" borderId="7" xfId="0" applyNumberFormat="1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4" fontId="22" fillId="2" borderId="7" xfId="0" applyNumberFormat="1" applyFont="1" applyFill="1" applyBorder="1" applyAlignment="1">
      <alignment horizontal="center" vertical="center"/>
    </xf>
    <xf numFmtId="14" fontId="22" fillId="0" borderId="7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 shrinkToFit="1"/>
    </xf>
    <xf numFmtId="0" fontId="23" fillId="3" borderId="7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vertical="center" wrapText="1"/>
    </xf>
    <xf numFmtId="4" fontId="22" fillId="3" borderId="7" xfId="0" applyNumberFormat="1" applyFont="1" applyFill="1" applyBorder="1" applyAlignment="1">
      <alignment horizontal="center" vertical="center"/>
    </xf>
    <xf numFmtId="3" fontId="19" fillId="3" borderId="7" xfId="0" applyNumberFormat="1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1" fontId="22" fillId="3" borderId="7" xfId="0" applyNumberFormat="1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14" fontId="22" fillId="3" borderId="7" xfId="0" applyNumberFormat="1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 shrinkToFit="1"/>
    </xf>
    <xf numFmtId="3" fontId="19" fillId="2" borderId="7" xfId="0" applyNumberFormat="1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1" fillId="0" borderId="0" xfId="0" applyFont="1"/>
    <xf numFmtId="10" fontId="12" fillId="2" borderId="8" xfId="0" applyNumberFormat="1" applyFont="1" applyFill="1" applyBorder="1" applyAlignment="1">
      <alignment horizontal="center" vertical="center"/>
    </xf>
    <xf numFmtId="14" fontId="12" fillId="0" borderId="8" xfId="0" applyNumberFormat="1" applyFont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4" fontId="0" fillId="0" borderId="0" xfId="0" applyNumberFormat="1" applyBorder="1"/>
    <xf numFmtId="4" fontId="0" fillId="0" borderId="0" xfId="0" applyNumberFormat="1"/>
    <xf numFmtId="0" fontId="0" fillId="0" borderId="0" xfId="0" applyFont="1"/>
  </cellXfs>
  <cellStyles count="21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3" xfId="2" xr:uid="{00000000-0005-0000-0000-00000A000000}"/>
    <cellStyle name="Normal 3 2" xfId="4" xr:uid="{00000000-0005-0000-0000-00000B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1"/>
  <sheetViews>
    <sheetView tabSelected="1" topLeftCell="A5" zoomScale="80" zoomScaleNormal="80" workbookViewId="0">
      <selection activeCell="S36" sqref="S36"/>
    </sheetView>
  </sheetViews>
  <sheetFormatPr defaultColWidth="8.88671875" defaultRowHeight="14.4"/>
  <cols>
    <col min="1" max="1" width="4.109375" style="12" customWidth="1"/>
    <col min="2" max="2" width="4" style="12" customWidth="1"/>
    <col min="3" max="3" width="29.44140625" style="12" customWidth="1"/>
    <col min="4" max="4" width="13.33203125" style="12" customWidth="1"/>
    <col min="5" max="5" width="14" style="12" customWidth="1"/>
    <col min="6" max="6" width="15.33203125" style="12" customWidth="1"/>
    <col min="7" max="7" width="12.33203125" style="12" customWidth="1"/>
    <col min="8" max="8" width="10.88671875" style="12" customWidth="1"/>
    <col min="9" max="9" width="12" style="12" customWidth="1"/>
    <col min="10" max="10" width="10.5546875" style="12" customWidth="1"/>
    <col min="11" max="11" width="12.109375" style="12" bestFit="1" customWidth="1"/>
    <col min="12" max="12" width="13.44140625" style="12" customWidth="1"/>
    <col min="13" max="13" width="13" style="12" customWidth="1"/>
    <col min="14" max="14" width="14" style="12" customWidth="1"/>
    <col min="15" max="15" width="15.44140625" style="12" customWidth="1"/>
    <col min="16" max="16" width="2.109375" style="12" customWidth="1"/>
    <col min="17" max="17" width="3.6640625" style="12" customWidth="1"/>
    <col min="18" max="18" width="5.109375" style="12" customWidth="1"/>
    <col min="19" max="19" width="29.6640625" style="12" customWidth="1"/>
    <col min="20" max="20" width="10.33203125" style="12" customWidth="1"/>
    <col min="21" max="21" width="34.88671875" style="12" customWidth="1"/>
    <col min="22" max="22" width="12.5546875" style="12" customWidth="1"/>
    <col min="23" max="23" width="15.44140625" style="12" customWidth="1"/>
    <col min="24" max="24" width="17.109375" style="12" customWidth="1"/>
    <col min="25" max="25" width="14.5546875" style="12" customWidth="1"/>
    <col min="26" max="16384" width="8.88671875" style="12"/>
  </cols>
  <sheetData>
    <row r="1" spans="1:30" ht="19.5" customHeight="1">
      <c r="E1" s="13" t="s">
        <v>58</v>
      </c>
      <c r="F1" s="13"/>
      <c r="G1" s="13"/>
      <c r="H1" s="13"/>
      <c r="I1" s="13"/>
    </row>
    <row r="2" spans="1:30" ht="19.5" customHeight="1">
      <c r="E2" s="13" t="s">
        <v>59</v>
      </c>
      <c r="F2" s="13"/>
      <c r="G2" s="13"/>
      <c r="H2" s="13"/>
      <c r="I2" s="13"/>
      <c r="J2" s="13"/>
      <c r="K2" s="13"/>
    </row>
    <row r="4" spans="1:30" ht="15.75" customHeight="1" thickBot="1"/>
    <row r="5" spans="1:30" ht="15" customHeight="1">
      <c r="A5" s="67"/>
      <c r="B5" s="67"/>
      <c r="C5" s="64" t="s">
        <v>0</v>
      </c>
      <c r="D5" s="14"/>
      <c r="E5" s="14"/>
      <c r="F5" s="64" t="s">
        <v>3</v>
      </c>
      <c r="G5" s="14"/>
      <c r="H5" s="64" t="s">
        <v>5</v>
      </c>
      <c r="I5" s="64" t="s">
        <v>6</v>
      </c>
      <c r="J5" s="64" t="s">
        <v>7</v>
      </c>
      <c r="K5" s="64" t="s">
        <v>8</v>
      </c>
      <c r="L5" s="64" t="s">
        <v>10</v>
      </c>
      <c r="M5" s="64" t="s">
        <v>9</v>
      </c>
      <c r="N5" s="64" t="s">
        <v>11</v>
      </c>
      <c r="O5" s="64" t="s">
        <v>12</v>
      </c>
      <c r="T5" s="15"/>
      <c r="U5" s="15"/>
      <c r="V5" s="15"/>
      <c r="X5" s="15"/>
      <c r="Y5" s="15"/>
    </row>
    <row r="6" spans="1:30">
      <c r="A6" s="68"/>
      <c r="B6" s="68"/>
      <c r="C6" s="65"/>
      <c r="D6" s="16" t="s">
        <v>60</v>
      </c>
      <c r="E6" s="16" t="s">
        <v>54</v>
      </c>
      <c r="F6" s="65"/>
      <c r="G6" s="16" t="s">
        <v>60</v>
      </c>
      <c r="H6" s="65"/>
      <c r="I6" s="65"/>
      <c r="J6" s="65"/>
      <c r="K6" s="65"/>
      <c r="L6" s="65"/>
      <c r="M6" s="65"/>
      <c r="N6" s="65"/>
      <c r="O6" s="65"/>
      <c r="S6" s="15"/>
      <c r="T6" s="15"/>
      <c r="U6" s="15"/>
      <c r="V6" s="15"/>
      <c r="X6" s="15"/>
      <c r="Y6" s="15"/>
    </row>
    <row r="7" spans="1:30">
      <c r="A7" s="68"/>
      <c r="B7" s="68"/>
      <c r="C7" s="65"/>
      <c r="D7" s="16" t="s">
        <v>1</v>
      </c>
      <c r="E7" s="16" t="s">
        <v>1</v>
      </c>
      <c r="F7" s="65"/>
      <c r="G7" s="16" t="s">
        <v>4</v>
      </c>
      <c r="H7" s="65"/>
      <c r="I7" s="65"/>
      <c r="J7" s="65"/>
      <c r="K7" s="65"/>
      <c r="L7" s="65"/>
      <c r="M7" s="65"/>
      <c r="N7" s="65"/>
      <c r="O7" s="65"/>
      <c r="S7" s="15"/>
      <c r="T7" s="15"/>
      <c r="U7" s="17"/>
      <c r="V7" s="18"/>
      <c r="X7" s="15"/>
      <c r="Y7" s="15"/>
    </row>
    <row r="8" spans="1:30" ht="18" customHeight="1" thickBot="1">
      <c r="A8" s="69"/>
      <c r="B8" s="69"/>
      <c r="C8" s="66"/>
      <c r="D8" s="19" t="s">
        <v>2</v>
      </c>
      <c r="E8" s="19" t="s">
        <v>2</v>
      </c>
      <c r="F8" s="66"/>
      <c r="G8" s="20"/>
      <c r="H8" s="66"/>
      <c r="I8" s="66"/>
      <c r="J8" s="66"/>
      <c r="K8" s="66"/>
      <c r="L8" s="66"/>
      <c r="M8" s="66"/>
      <c r="N8" s="66"/>
      <c r="O8" s="66"/>
      <c r="S8" s="15"/>
      <c r="T8" s="15"/>
      <c r="U8" s="17"/>
      <c r="V8" s="18"/>
      <c r="W8" s="21"/>
      <c r="X8" s="22"/>
      <c r="Y8" s="23"/>
    </row>
    <row r="9" spans="1:30" ht="15" customHeight="1">
      <c r="A9" s="67"/>
      <c r="B9" s="67"/>
      <c r="C9" s="64" t="s">
        <v>13</v>
      </c>
      <c r="D9" s="14"/>
      <c r="E9" s="24"/>
      <c r="F9" s="64" t="s">
        <v>15</v>
      </c>
      <c r="G9" s="25"/>
      <c r="H9" s="26" t="s">
        <v>18</v>
      </c>
      <c r="I9" s="64" t="s">
        <v>29</v>
      </c>
      <c r="J9" s="14" t="s">
        <v>19</v>
      </c>
      <c r="K9" s="14" t="s">
        <v>20</v>
      </c>
      <c r="L9" s="27" t="s">
        <v>22</v>
      </c>
      <c r="M9" s="14" t="s">
        <v>23</v>
      </c>
      <c r="N9" s="14" t="s">
        <v>24</v>
      </c>
      <c r="O9" s="64" t="s">
        <v>26</v>
      </c>
      <c r="S9" s="15"/>
      <c r="T9" s="15"/>
      <c r="U9" s="28"/>
      <c r="V9" s="18"/>
      <c r="W9" s="21"/>
      <c r="X9" s="22"/>
      <c r="Y9" s="23"/>
    </row>
    <row r="10" spans="1:30" ht="21.6">
      <c r="A10" s="68"/>
      <c r="B10" s="68"/>
      <c r="C10" s="65"/>
      <c r="D10" s="16" t="s">
        <v>61</v>
      </c>
      <c r="E10" s="16" t="s">
        <v>55</v>
      </c>
      <c r="F10" s="65"/>
      <c r="G10" s="16" t="s">
        <v>61</v>
      </c>
      <c r="H10" s="16" t="s">
        <v>17</v>
      </c>
      <c r="I10" s="65"/>
      <c r="J10" s="16" t="s">
        <v>17</v>
      </c>
      <c r="K10" s="16" t="s">
        <v>21</v>
      </c>
      <c r="L10" s="29" t="s">
        <v>14</v>
      </c>
      <c r="M10" s="16" t="s">
        <v>16</v>
      </c>
      <c r="N10" s="16" t="s">
        <v>25</v>
      </c>
      <c r="O10" s="65"/>
      <c r="S10" s="15"/>
      <c r="T10" s="15"/>
      <c r="U10" s="28"/>
      <c r="V10" s="15"/>
      <c r="W10" s="21"/>
      <c r="X10" s="22"/>
      <c r="Y10" s="23"/>
    </row>
    <row r="11" spans="1:30">
      <c r="A11" s="68"/>
      <c r="B11" s="68"/>
      <c r="C11" s="65"/>
      <c r="D11" s="16" t="s">
        <v>14</v>
      </c>
      <c r="E11" s="16" t="s">
        <v>14</v>
      </c>
      <c r="F11" s="65"/>
      <c r="G11" s="24" t="s">
        <v>16</v>
      </c>
      <c r="H11" s="20"/>
      <c r="I11" s="65"/>
      <c r="J11" s="20"/>
      <c r="K11" s="20"/>
      <c r="L11" s="29" t="s">
        <v>2</v>
      </c>
      <c r="M11" s="16" t="s">
        <v>17</v>
      </c>
      <c r="N11" s="20"/>
      <c r="O11" s="65"/>
      <c r="S11" s="15"/>
      <c r="T11" s="28"/>
      <c r="U11" s="28"/>
      <c r="V11" s="28"/>
      <c r="W11" s="30"/>
      <c r="X11" s="28"/>
      <c r="Y11" s="28"/>
    </row>
    <row r="12" spans="1:30" ht="15" thickBot="1">
      <c r="A12" s="68"/>
      <c r="B12" s="69"/>
      <c r="C12" s="66"/>
      <c r="D12" s="19" t="s">
        <v>2</v>
      </c>
      <c r="E12" s="19" t="s">
        <v>2</v>
      </c>
      <c r="F12" s="66"/>
      <c r="G12" s="31" t="s">
        <v>17</v>
      </c>
      <c r="H12" s="32"/>
      <c r="I12" s="66"/>
      <c r="J12" s="32"/>
      <c r="K12" s="32"/>
      <c r="L12" s="32"/>
      <c r="M12" s="32"/>
      <c r="N12" s="32"/>
      <c r="O12" s="66"/>
      <c r="S12" s="15"/>
      <c r="T12" s="28"/>
      <c r="U12" s="28"/>
      <c r="V12" s="28"/>
      <c r="W12" s="30"/>
      <c r="X12" s="28"/>
      <c r="Y12" s="28"/>
    </row>
    <row r="13" spans="1:30" ht="25.2" customHeight="1">
      <c r="A13" s="4">
        <v>1</v>
      </c>
      <c r="B13" s="4" t="s">
        <v>36</v>
      </c>
      <c r="C13" s="10" t="s">
        <v>62</v>
      </c>
      <c r="D13" s="6">
        <v>147321</v>
      </c>
      <c r="E13" s="6" t="s">
        <v>31</v>
      </c>
      <c r="F13" s="62" t="s">
        <v>31</v>
      </c>
      <c r="G13" s="6">
        <v>26358</v>
      </c>
      <c r="H13" s="6">
        <v>205</v>
      </c>
      <c r="I13" s="6">
        <f>G13/H13</f>
        <v>128.57560975609755</v>
      </c>
      <c r="J13" s="6">
        <v>16</v>
      </c>
      <c r="K13" s="6">
        <v>1</v>
      </c>
      <c r="L13" s="6">
        <v>147321</v>
      </c>
      <c r="M13" s="6">
        <v>26358</v>
      </c>
      <c r="N13" s="7">
        <v>43063</v>
      </c>
      <c r="O13" s="8" t="s">
        <v>63</v>
      </c>
      <c r="P13" s="1"/>
      <c r="Q13" s="9"/>
      <c r="R13" s="1"/>
      <c r="S13" s="1"/>
      <c r="T13" s="2"/>
      <c r="U13" s="2"/>
      <c r="V13" s="2"/>
      <c r="W13" s="3"/>
      <c r="X13" s="2"/>
      <c r="Y13" s="2"/>
      <c r="Z13" s="3"/>
      <c r="AA13" s="1"/>
      <c r="AB13" s="1"/>
      <c r="AC13" s="1"/>
      <c r="AD13" s="1"/>
    </row>
    <row r="14" spans="1:30" s="61" customFormat="1" ht="25.2" customHeight="1">
      <c r="A14" s="4">
        <v>2</v>
      </c>
      <c r="B14" s="4">
        <v>1</v>
      </c>
      <c r="C14" s="10" t="s">
        <v>40</v>
      </c>
      <c r="D14" s="11">
        <v>72325</v>
      </c>
      <c r="E14" s="11">
        <f>52385+105503</f>
        <v>157888</v>
      </c>
      <c r="F14" s="34">
        <f>(D14-E14)/E14</f>
        <v>-0.54192212201053913</v>
      </c>
      <c r="G14" s="11">
        <v>12718</v>
      </c>
      <c r="H14" s="6">
        <v>187</v>
      </c>
      <c r="I14" s="6">
        <f>G14/H14</f>
        <v>68.01069518716578</v>
      </c>
      <c r="J14" s="6">
        <v>15</v>
      </c>
      <c r="K14" s="6">
        <v>5</v>
      </c>
      <c r="L14" s="11">
        <v>1085009.25</v>
      </c>
      <c r="M14" s="11">
        <v>198407</v>
      </c>
      <c r="N14" s="7">
        <v>43035</v>
      </c>
      <c r="O14" s="8" t="s">
        <v>41</v>
      </c>
      <c r="Q14" s="9"/>
      <c r="T14" s="2"/>
      <c r="U14" s="2"/>
      <c r="V14" s="2"/>
      <c r="W14" s="3"/>
      <c r="X14" s="2"/>
      <c r="Y14" s="2"/>
      <c r="Z14" s="3"/>
    </row>
    <row r="15" spans="1:30" s="61" customFormat="1" ht="25.2" customHeight="1">
      <c r="A15" s="4">
        <v>3</v>
      </c>
      <c r="B15" s="4" t="s">
        <v>36</v>
      </c>
      <c r="C15" s="10" t="s">
        <v>64</v>
      </c>
      <c r="D15" s="6">
        <v>25563</v>
      </c>
      <c r="E15" s="6" t="s">
        <v>31</v>
      </c>
      <c r="F15" s="62" t="s">
        <v>31</v>
      </c>
      <c r="G15" s="6">
        <v>5271</v>
      </c>
      <c r="H15" s="6" t="s">
        <v>31</v>
      </c>
      <c r="I15" s="6" t="s">
        <v>31</v>
      </c>
      <c r="J15" s="6">
        <v>15</v>
      </c>
      <c r="K15" s="6">
        <v>1</v>
      </c>
      <c r="L15" s="6">
        <v>25563</v>
      </c>
      <c r="M15" s="6">
        <v>5271</v>
      </c>
      <c r="N15" s="7">
        <v>43063</v>
      </c>
      <c r="O15" s="8" t="s">
        <v>35</v>
      </c>
      <c r="Q15" s="9"/>
      <c r="T15" s="2"/>
      <c r="U15" s="2"/>
      <c r="V15" s="2"/>
      <c r="W15" s="3"/>
      <c r="X15" s="2"/>
      <c r="Y15" s="2"/>
      <c r="Z15" s="3"/>
    </row>
    <row r="16" spans="1:30" s="61" customFormat="1" ht="25.2" customHeight="1">
      <c r="A16" s="4">
        <v>4</v>
      </c>
      <c r="B16" s="4">
        <v>2</v>
      </c>
      <c r="C16" s="10" t="s">
        <v>53</v>
      </c>
      <c r="D16" s="11">
        <v>25478.77</v>
      </c>
      <c r="E16" s="11">
        <v>71892.38</v>
      </c>
      <c r="F16" s="34">
        <f>(D16-E16)/E16</f>
        <v>-0.64559846259088927</v>
      </c>
      <c r="G16" s="11">
        <v>4489</v>
      </c>
      <c r="H16" s="6">
        <v>195</v>
      </c>
      <c r="I16" s="35">
        <f>G16/H16</f>
        <v>23.02051282051282</v>
      </c>
      <c r="J16" s="6">
        <v>11</v>
      </c>
      <c r="K16" s="6">
        <v>2</v>
      </c>
      <c r="L16" s="11">
        <v>101576.17</v>
      </c>
      <c r="M16" s="11">
        <v>17910</v>
      </c>
      <c r="N16" s="7">
        <v>43056</v>
      </c>
      <c r="O16" s="37" t="s">
        <v>33</v>
      </c>
      <c r="Q16" s="9"/>
      <c r="T16" s="2"/>
      <c r="U16" s="2"/>
      <c r="V16" s="2"/>
      <c r="W16" s="3"/>
      <c r="X16" s="2"/>
      <c r="Y16" s="2"/>
      <c r="Z16" s="3"/>
    </row>
    <row r="17" spans="1:30" s="61" customFormat="1" ht="25.2" customHeight="1">
      <c r="A17" s="4">
        <v>5</v>
      </c>
      <c r="B17" s="4">
        <v>3</v>
      </c>
      <c r="C17" s="39" t="s">
        <v>46</v>
      </c>
      <c r="D17" s="33">
        <v>23827.96</v>
      </c>
      <c r="E17" s="33">
        <v>45982.66</v>
      </c>
      <c r="F17" s="34">
        <f>(D17-E17)/E17</f>
        <v>-0.4818055327812702</v>
      </c>
      <c r="G17" s="33">
        <v>4402</v>
      </c>
      <c r="H17" s="35">
        <v>128</v>
      </c>
      <c r="I17" s="35">
        <f>G17/H17</f>
        <v>34.390625</v>
      </c>
      <c r="J17" s="35">
        <v>10</v>
      </c>
      <c r="K17" s="35">
        <v>3</v>
      </c>
      <c r="L17" s="33">
        <v>138780.56</v>
      </c>
      <c r="M17" s="33">
        <v>25986</v>
      </c>
      <c r="N17" s="7">
        <v>43049</v>
      </c>
      <c r="O17" s="37" t="s">
        <v>28</v>
      </c>
      <c r="P17" s="12"/>
      <c r="Q17" s="38"/>
      <c r="R17" s="12"/>
      <c r="S17" s="12"/>
      <c r="T17" s="28"/>
      <c r="U17" s="28"/>
      <c r="V17" s="28"/>
      <c r="W17" s="30"/>
      <c r="X17" s="28"/>
      <c r="Y17" s="28"/>
      <c r="Z17" s="30"/>
      <c r="AA17" s="12"/>
      <c r="AB17" s="12"/>
      <c r="AC17" s="12"/>
      <c r="AD17" s="12"/>
    </row>
    <row r="18" spans="1:30" s="61" customFormat="1" ht="25.2" customHeight="1">
      <c r="A18" s="4">
        <v>6</v>
      </c>
      <c r="B18" s="4" t="s">
        <v>36</v>
      </c>
      <c r="C18" s="10" t="s">
        <v>65</v>
      </c>
      <c r="D18" s="11">
        <v>20406</v>
      </c>
      <c r="E18" s="11" t="s">
        <v>31</v>
      </c>
      <c r="F18" s="5" t="s">
        <v>31</v>
      </c>
      <c r="G18" s="11">
        <v>3847</v>
      </c>
      <c r="H18" s="6">
        <v>162</v>
      </c>
      <c r="I18" s="6">
        <f>G18/H18</f>
        <v>23.746913580246915</v>
      </c>
      <c r="J18" s="6">
        <v>13</v>
      </c>
      <c r="K18" s="6">
        <v>1</v>
      </c>
      <c r="L18" s="11">
        <v>20406</v>
      </c>
      <c r="M18" s="11">
        <v>3847</v>
      </c>
      <c r="N18" s="7">
        <v>43063</v>
      </c>
      <c r="O18" s="8" t="s">
        <v>32</v>
      </c>
      <c r="Q18" s="9"/>
      <c r="T18" s="2"/>
      <c r="U18" s="2"/>
      <c r="V18" s="2"/>
      <c r="W18" s="3"/>
      <c r="X18" s="2"/>
      <c r="Y18" s="2"/>
      <c r="Z18" s="3"/>
    </row>
    <row r="19" spans="1:30" s="61" customFormat="1" ht="25.2" customHeight="1">
      <c r="A19" s="4">
        <v>7</v>
      </c>
      <c r="B19" s="4" t="s">
        <v>36</v>
      </c>
      <c r="C19" s="10" t="s">
        <v>66</v>
      </c>
      <c r="D19" s="6">
        <v>13392.72</v>
      </c>
      <c r="E19" s="6" t="s">
        <v>31</v>
      </c>
      <c r="F19" s="5" t="s">
        <v>31</v>
      </c>
      <c r="G19" s="6">
        <v>2588</v>
      </c>
      <c r="H19" s="6">
        <v>82</v>
      </c>
      <c r="I19" s="6">
        <f>G19/H19</f>
        <v>31.560975609756099</v>
      </c>
      <c r="J19" s="6">
        <v>14</v>
      </c>
      <c r="K19" s="6">
        <v>1</v>
      </c>
      <c r="L19" s="6">
        <v>13392.72</v>
      </c>
      <c r="M19" s="6">
        <v>2588</v>
      </c>
      <c r="N19" s="7">
        <v>43063</v>
      </c>
      <c r="O19" s="8" t="s">
        <v>27</v>
      </c>
      <c r="Q19" s="9"/>
      <c r="T19" s="2"/>
      <c r="U19" s="2"/>
      <c r="V19" s="2"/>
      <c r="W19" s="3"/>
      <c r="X19" s="2"/>
      <c r="Y19" s="2"/>
      <c r="Z19" s="3"/>
    </row>
    <row r="20" spans="1:30" s="61" customFormat="1" ht="25.2" customHeight="1">
      <c r="A20" s="4">
        <v>8</v>
      </c>
      <c r="B20" s="4">
        <v>6</v>
      </c>
      <c r="C20" s="39" t="s">
        <v>37</v>
      </c>
      <c r="D20" s="33">
        <v>9894.18</v>
      </c>
      <c r="E20" s="33">
        <v>17814.41</v>
      </c>
      <c r="F20" s="34">
        <f>(D20-E20)/E20</f>
        <v>-0.44459681796927319</v>
      </c>
      <c r="G20" s="33">
        <v>2234</v>
      </c>
      <c r="H20" s="35">
        <v>86</v>
      </c>
      <c r="I20" s="35">
        <f>G20/H20</f>
        <v>25.976744186046513</v>
      </c>
      <c r="J20" s="35">
        <v>7</v>
      </c>
      <c r="K20" s="35">
        <v>6</v>
      </c>
      <c r="L20" s="33">
        <v>222929.32</v>
      </c>
      <c r="M20" s="33">
        <v>50439</v>
      </c>
      <c r="N20" s="36">
        <v>43028</v>
      </c>
      <c r="O20" s="37" t="s">
        <v>27</v>
      </c>
      <c r="P20" s="12"/>
      <c r="Q20" s="38"/>
      <c r="R20" s="12"/>
      <c r="S20" s="12"/>
      <c r="T20" s="28"/>
      <c r="U20" s="28"/>
      <c r="V20" s="28"/>
      <c r="W20" s="30"/>
      <c r="X20" s="28"/>
      <c r="Y20" s="28"/>
      <c r="Z20" s="30"/>
      <c r="AA20" s="12"/>
      <c r="AB20" s="12"/>
      <c r="AC20" s="12"/>
      <c r="AD20" s="12"/>
    </row>
    <row r="21" spans="1:30" s="61" customFormat="1" ht="25.2" customHeight="1">
      <c r="A21" s="4">
        <v>9</v>
      </c>
      <c r="B21" s="4">
        <v>5</v>
      </c>
      <c r="C21" s="10" t="s">
        <v>50</v>
      </c>
      <c r="D21" s="11">
        <v>9385.6</v>
      </c>
      <c r="E21" s="11">
        <v>22473.57</v>
      </c>
      <c r="F21" s="34">
        <f>(D21-E21)/E21</f>
        <v>-0.58237164811821174</v>
      </c>
      <c r="G21" s="11">
        <v>2090</v>
      </c>
      <c r="H21" s="6">
        <v>94</v>
      </c>
      <c r="I21" s="35">
        <f>G21/H21</f>
        <v>22.23404255319149</v>
      </c>
      <c r="J21" s="6">
        <v>11</v>
      </c>
      <c r="K21" s="6">
        <v>3</v>
      </c>
      <c r="L21" s="11">
        <v>61700.09</v>
      </c>
      <c r="M21" s="11">
        <v>14084</v>
      </c>
      <c r="N21" s="7">
        <v>43049</v>
      </c>
      <c r="O21" s="8" t="s">
        <v>42</v>
      </c>
      <c r="Q21" s="9"/>
      <c r="T21" s="2"/>
      <c r="U21" s="2"/>
      <c r="V21" s="2"/>
      <c r="W21" s="3"/>
      <c r="X21" s="2"/>
      <c r="Y21" s="2"/>
      <c r="Z21" s="3"/>
    </row>
    <row r="22" spans="1:30" s="61" customFormat="1" ht="25.2" customHeight="1">
      <c r="A22" s="4">
        <v>10</v>
      </c>
      <c r="B22" s="4">
        <v>4</v>
      </c>
      <c r="C22" s="39" t="s">
        <v>44</v>
      </c>
      <c r="D22" s="33">
        <v>8344.3700000000008</v>
      </c>
      <c r="E22" s="33">
        <v>22846.54</v>
      </c>
      <c r="F22" s="34">
        <f>(D22-E22)/E22</f>
        <v>-0.63476438883086894</v>
      </c>
      <c r="G22" s="33">
        <v>1403</v>
      </c>
      <c r="H22" s="35">
        <v>54</v>
      </c>
      <c r="I22" s="35">
        <f>G22/H22</f>
        <v>25.981481481481481</v>
      </c>
      <c r="J22" s="35">
        <v>5</v>
      </c>
      <c r="K22" s="35">
        <v>4</v>
      </c>
      <c r="L22" s="33">
        <v>170060.18</v>
      </c>
      <c r="M22" s="33">
        <v>29200</v>
      </c>
      <c r="N22" s="7">
        <v>43042</v>
      </c>
      <c r="O22" s="37" t="s">
        <v>28</v>
      </c>
      <c r="P22" s="12"/>
      <c r="Q22" s="38"/>
      <c r="R22" s="12"/>
      <c r="S22" s="12"/>
      <c r="T22" s="28"/>
      <c r="U22" s="28"/>
      <c r="V22" s="28"/>
      <c r="W22" s="30"/>
      <c r="X22" s="28"/>
      <c r="Y22" s="28"/>
      <c r="Z22" s="30"/>
      <c r="AA22" s="12"/>
      <c r="AB22" s="12"/>
      <c r="AC22" s="12"/>
      <c r="AD22" s="12"/>
    </row>
    <row r="23" spans="1:30" ht="25.2" customHeight="1">
      <c r="A23" s="40"/>
      <c r="B23" s="40"/>
      <c r="C23" s="41" t="s">
        <v>30</v>
      </c>
      <c r="D23" s="42">
        <f>SUM(D13:D22)</f>
        <v>355938.6</v>
      </c>
      <c r="E23" s="42">
        <f>SUM(E13:E22)</f>
        <v>338897.56</v>
      </c>
      <c r="F23" s="43">
        <f>(D23-E23)/E23</f>
        <v>5.0283749461046516E-2</v>
      </c>
      <c r="G23" s="42">
        <f>SUM(G13:G22)</f>
        <v>65400</v>
      </c>
      <c r="H23" s="44"/>
      <c r="I23" s="45"/>
      <c r="J23" s="44"/>
      <c r="K23" s="46"/>
      <c r="L23" s="47"/>
      <c r="M23" s="35"/>
      <c r="N23" s="48"/>
      <c r="O23" s="49"/>
      <c r="Q23" s="38"/>
      <c r="T23" s="28"/>
      <c r="U23" s="28"/>
      <c r="V23" s="28"/>
      <c r="W23" s="30"/>
      <c r="X23" s="28"/>
      <c r="Y23" s="28"/>
      <c r="Z23" s="30"/>
    </row>
    <row r="24" spans="1:30" ht="12" customHeight="1">
      <c r="A24" s="50"/>
      <c r="B24" s="50"/>
      <c r="C24" s="51"/>
      <c r="D24" s="52"/>
      <c r="E24" s="52"/>
      <c r="F24" s="52"/>
      <c r="G24" s="53"/>
      <c r="H24" s="54"/>
      <c r="I24" s="55"/>
      <c r="J24" s="54"/>
      <c r="K24" s="56"/>
      <c r="L24" s="52"/>
      <c r="M24" s="53"/>
      <c r="N24" s="57"/>
      <c r="O24" s="58"/>
      <c r="Q24" s="38"/>
      <c r="T24" s="28"/>
      <c r="U24" s="28"/>
      <c r="V24" s="28"/>
      <c r="W24" s="30"/>
      <c r="X24" s="28"/>
      <c r="Y24" s="28"/>
      <c r="Z24" s="30"/>
    </row>
    <row r="25" spans="1:30" s="61" customFormat="1" ht="25.2" customHeight="1">
      <c r="A25" s="4">
        <v>11</v>
      </c>
      <c r="B25" s="4">
        <v>7</v>
      </c>
      <c r="C25" s="10" t="s">
        <v>56</v>
      </c>
      <c r="D25" s="6">
        <v>6114.3</v>
      </c>
      <c r="E25" s="6">
        <v>15062.22</v>
      </c>
      <c r="F25" s="34">
        <f>(D25-E25)/E25</f>
        <v>-0.59406382326111284</v>
      </c>
      <c r="G25" s="6">
        <v>1408</v>
      </c>
      <c r="H25" s="6">
        <v>46</v>
      </c>
      <c r="I25" s="6">
        <f>G25/H25</f>
        <v>30.608695652173914</v>
      </c>
      <c r="J25" s="6">
        <v>10</v>
      </c>
      <c r="K25" s="6">
        <v>2</v>
      </c>
      <c r="L25" s="6">
        <v>21357.52</v>
      </c>
      <c r="M25" s="6">
        <v>4633</v>
      </c>
      <c r="N25" s="63">
        <v>43025</v>
      </c>
      <c r="O25" s="8" t="s">
        <v>27</v>
      </c>
      <c r="Q25" s="9"/>
      <c r="T25" s="2"/>
      <c r="U25" s="2"/>
      <c r="V25" s="2"/>
      <c r="W25" s="3"/>
      <c r="X25" s="2"/>
      <c r="Y25" s="2"/>
      <c r="Z25" s="3"/>
    </row>
    <row r="26" spans="1:30" ht="25.2" customHeight="1">
      <c r="A26" s="4">
        <v>12</v>
      </c>
      <c r="B26" s="4">
        <v>8</v>
      </c>
      <c r="C26" s="10" t="s">
        <v>43</v>
      </c>
      <c r="D26" s="11">
        <v>5715</v>
      </c>
      <c r="E26" s="11">
        <v>12052</v>
      </c>
      <c r="F26" s="34">
        <f>(D26-E26)/E26</f>
        <v>-0.52580484566876862</v>
      </c>
      <c r="G26" s="11">
        <v>1237</v>
      </c>
      <c r="H26" s="6" t="s">
        <v>31</v>
      </c>
      <c r="I26" s="6" t="s">
        <v>31</v>
      </c>
      <c r="J26" s="6">
        <v>7</v>
      </c>
      <c r="K26" s="6">
        <v>5</v>
      </c>
      <c r="L26" s="11">
        <v>129606</v>
      </c>
      <c r="M26" s="11">
        <v>28110</v>
      </c>
      <c r="N26" s="7">
        <v>43035</v>
      </c>
      <c r="O26" s="8" t="s">
        <v>35</v>
      </c>
      <c r="P26" s="61"/>
      <c r="Q26" s="9"/>
      <c r="R26" s="61"/>
      <c r="S26" s="61"/>
      <c r="T26" s="2"/>
      <c r="U26" s="2"/>
      <c r="V26" s="2"/>
      <c r="W26" s="3"/>
      <c r="X26" s="2"/>
      <c r="Y26" s="2"/>
      <c r="Z26" s="3"/>
      <c r="AA26" s="61"/>
      <c r="AB26" s="61"/>
      <c r="AC26" s="61"/>
      <c r="AD26" s="61"/>
    </row>
    <row r="27" spans="1:30" s="1" customFormat="1" ht="25.2" customHeight="1">
      <c r="A27" s="4">
        <v>13</v>
      </c>
      <c r="B27" s="4">
        <v>9</v>
      </c>
      <c r="C27" s="10" t="s">
        <v>51</v>
      </c>
      <c r="D27" s="11">
        <v>5015</v>
      </c>
      <c r="E27" s="11">
        <v>11868</v>
      </c>
      <c r="F27" s="34">
        <f>(D27-E27)/E27</f>
        <v>-0.57743511964947758</v>
      </c>
      <c r="G27" s="11">
        <v>817</v>
      </c>
      <c r="H27" s="6" t="s">
        <v>31</v>
      </c>
      <c r="I27" s="6" t="s">
        <v>31</v>
      </c>
      <c r="J27" s="6">
        <v>3</v>
      </c>
      <c r="K27" s="6">
        <v>3</v>
      </c>
      <c r="L27" s="11">
        <v>35793</v>
      </c>
      <c r="M27" s="11">
        <v>6358</v>
      </c>
      <c r="N27" s="7">
        <v>43049</v>
      </c>
      <c r="O27" s="8" t="s">
        <v>35</v>
      </c>
      <c r="P27" s="61"/>
      <c r="Q27" s="9"/>
      <c r="R27" s="61"/>
      <c r="S27" s="61"/>
      <c r="T27" s="2"/>
      <c r="U27" s="2"/>
      <c r="V27" s="2"/>
      <c r="W27" s="3"/>
      <c r="X27" s="2"/>
      <c r="Y27" s="2"/>
      <c r="Z27" s="3"/>
      <c r="AA27" s="61"/>
      <c r="AB27" s="61"/>
      <c r="AC27" s="61"/>
      <c r="AD27" s="61"/>
    </row>
    <row r="28" spans="1:30" s="1" customFormat="1" ht="25.2" customHeight="1">
      <c r="A28" s="4">
        <v>14</v>
      </c>
      <c r="B28" s="4">
        <v>13</v>
      </c>
      <c r="C28" s="10" t="s">
        <v>45</v>
      </c>
      <c r="D28" s="11">
        <v>4057.71</v>
      </c>
      <c r="E28" s="11">
        <v>7823.95</v>
      </c>
      <c r="F28" s="34">
        <f>(D28-E28)/E28</f>
        <v>-0.48137321940963324</v>
      </c>
      <c r="G28" s="11">
        <v>792</v>
      </c>
      <c r="H28" s="6">
        <v>29</v>
      </c>
      <c r="I28" s="6">
        <f>G28/H28</f>
        <v>27.310344827586206</v>
      </c>
      <c r="J28" s="6">
        <v>5</v>
      </c>
      <c r="K28" s="6">
        <v>5</v>
      </c>
      <c r="L28" s="11">
        <v>96648.01</v>
      </c>
      <c r="M28" s="11">
        <v>18013</v>
      </c>
      <c r="N28" s="7">
        <v>43035</v>
      </c>
      <c r="O28" s="8" t="s">
        <v>27</v>
      </c>
      <c r="P28" s="61"/>
      <c r="Q28" s="9"/>
      <c r="R28" s="61"/>
      <c r="S28" s="61"/>
      <c r="T28" s="2"/>
      <c r="U28" s="2"/>
      <c r="V28" s="2"/>
      <c r="W28" s="3"/>
      <c r="X28" s="2"/>
      <c r="Y28" s="2"/>
      <c r="Z28" s="3"/>
      <c r="AA28" s="61"/>
      <c r="AB28" s="61"/>
      <c r="AC28" s="61"/>
      <c r="AD28" s="61"/>
    </row>
    <row r="29" spans="1:30" s="1" customFormat="1" ht="25.2" customHeight="1">
      <c r="A29" s="4">
        <v>15</v>
      </c>
      <c r="B29" s="4">
        <v>11</v>
      </c>
      <c r="C29" s="10" t="s">
        <v>47</v>
      </c>
      <c r="D29" s="33">
        <v>3461.29</v>
      </c>
      <c r="E29" s="33">
        <v>11474</v>
      </c>
      <c r="F29" s="34">
        <f>(D29-E29)/E29</f>
        <v>-0.69833623845215265</v>
      </c>
      <c r="G29" s="33">
        <v>622</v>
      </c>
      <c r="H29" s="35">
        <v>26</v>
      </c>
      <c r="I29" s="35">
        <f>G29/H29</f>
        <v>23.923076923076923</v>
      </c>
      <c r="J29" s="35">
        <v>4</v>
      </c>
      <c r="K29" s="35">
        <v>4</v>
      </c>
      <c r="L29" s="33">
        <v>66828.55</v>
      </c>
      <c r="M29" s="33">
        <v>12591</v>
      </c>
      <c r="N29" s="36">
        <v>43042</v>
      </c>
      <c r="O29" s="37" t="s">
        <v>27</v>
      </c>
      <c r="P29" s="12"/>
      <c r="Q29" s="38"/>
      <c r="R29" s="12"/>
      <c r="S29" s="12"/>
      <c r="T29" s="28"/>
      <c r="U29" s="28"/>
      <c r="V29" s="28"/>
      <c r="W29" s="30"/>
      <c r="X29" s="28"/>
      <c r="Y29" s="28"/>
      <c r="Z29" s="30"/>
      <c r="AA29" s="12"/>
      <c r="AB29" s="12"/>
      <c r="AC29" s="12"/>
      <c r="AD29" s="12"/>
    </row>
    <row r="30" spans="1:30" s="1" customFormat="1" ht="25.2" customHeight="1">
      <c r="A30" s="4">
        <v>16</v>
      </c>
      <c r="B30" s="4" t="s">
        <v>36</v>
      </c>
      <c r="C30" s="10" t="s">
        <v>67</v>
      </c>
      <c r="D30" s="11">
        <v>2893.78</v>
      </c>
      <c r="E30" s="11" t="s">
        <v>31</v>
      </c>
      <c r="F30" s="5" t="s">
        <v>31</v>
      </c>
      <c r="G30" s="11">
        <v>547</v>
      </c>
      <c r="H30" s="6">
        <v>44</v>
      </c>
      <c r="I30" s="6">
        <f>G30/H30</f>
        <v>12.431818181818182</v>
      </c>
      <c r="J30" s="6">
        <v>7</v>
      </c>
      <c r="K30" s="6">
        <v>1</v>
      </c>
      <c r="L30" s="11">
        <v>2893.78</v>
      </c>
      <c r="M30" s="11">
        <v>547</v>
      </c>
      <c r="N30" s="7">
        <v>43063</v>
      </c>
      <c r="O30" s="8" t="s">
        <v>28</v>
      </c>
      <c r="P30" s="61"/>
      <c r="Q30" s="9"/>
      <c r="R30" s="61"/>
      <c r="S30" s="61"/>
      <c r="T30" s="2"/>
      <c r="U30" s="2"/>
      <c r="V30" s="2"/>
      <c r="W30" s="3"/>
      <c r="X30" s="2"/>
      <c r="Y30" s="2"/>
      <c r="Z30" s="3"/>
      <c r="AA30" s="61"/>
      <c r="AB30" s="61"/>
      <c r="AC30" s="61"/>
      <c r="AD30" s="61"/>
    </row>
    <row r="31" spans="1:30" s="1" customFormat="1" ht="25.2" customHeight="1">
      <c r="A31" s="4">
        <v>17</v>
      </c>
      <c r="B31" s="4" t="s">
        <v>36</v>
      </c>
      <c r="C31" s="10" t="s">
        <v>68</v>
      </c>
      <c r="D31" s="11">
        <v>2748</v>
      </c>
      <c r="E31" s="11" t="s">
        <v>31</v>
      </c>
      <c r="F31" s="5" t="s">
        <v>31</v>
      </c>
      <c r="G31" s="11">
        <v>562</v>
      </c>
      <c r="H31" s="6" t="s">
        <v>31</v>
      </c>
      <c r="I31" s="6" t="s">
        <v>31</v>
      </c>
      <c r="J31" s="6">
        <v>7</v>
      </c>
      <c r="K31" s="6">
        <v>1</v>
      </c>
      <c r="L31" s="11">
        <v>2748</v>
      </c>
      <c r="M31" s="11">
        <v>562</v>
      </c>
      <c r="N31" s="7">
        <v>43063</v>
      </c>
      <c r="O31" s="8" t="s">
        <v>35</v>
      </c>
      <c r="P31" s="61"/>
      <c r="Q31" s="9"/>
      <c r="R31" s="61"/>
      <c r="S31" s="61"/>
      <c r="T31" s="2"/>
      <c r="U31" s="2"/>
      <c r="V31" s="2"/>
      <c r="W31" s="3"/>
      <c r="X31" s="2"/>
      <c r="Y31" s="2"/>
      <c r="Z31" s="3"/>
      <c r="AA31" s="61"/>
      <c r="AB31" s="61"/>
      <c r="AC31" s="61"/>
      <c r="AD31" s="61"/>
    </row>
    <row r="32" spans="1:30" s="1" customFormat="1" ht="25.2" customHeight="1">
      <c r="A32" s="4">
        <v>18</v>
      </c>
      <c r="B32" s="4">
        <v>10</v>
      </c>
      <c r="C32" s="10" t="s">
        <v>57</v>
      </c>
      <c r="D32" s="11">
        <v>2046</v>
      </c>
      <c r="E32" s="11">
        <v>11497</v>
      </c>
      <c r="F32" s="34">
        <f>(D32-E32)/E32</f>
        <v>-0.82204053231277729</v>
      </c>
      <c r="G32" s="11">
        <v>396</v>
      </c>
      <c r="H32" s="6" t="s">
        <v>31</v>
      </c>
      <c r="I32" s="6" t="s">
        <v>31</v>
      </c>
      <c r="J32" s="6">
        <v>4</v>
      </c>
      <c r="K32" s="6">
        <v>2</v>
      </c>
      <c r="L32" s="11">
        <v>13543</v>
      </c>
      <c r="M32" s="11">
        <v>2571</v>
      </c>
      <c r="N32" s="63">
        <v>43025</v>
      </c>
      <c r="O32" s="8" t="s">
        <v>35</v>
      </c>
      <c r="P32" s="61"/>
      <c r="Q32" s="9"/>
      <c r="R32" s="61"/>
      <c r="S32" s="61"/>
      <c r="T32" s="2"/>
      <c r="U32" s="2"/>
      <c r="V32" s="2"/>
      <c r="W32" s="3"/>
      <c r="X32" s="2"/>
      <c r="Y32" s="2"/>
      <c r="Z32" s="3"/>
      <c r="AA32" s="61"/>
      <c r="AB32" s="61"/>
      <c r="AC32" s="61"/>
      <c r="AD32" s="61"/>
    </row>
    <row r="33" spans="1:30" s="1" customFormat="1" ht="25.2" customHeight="1">
      <c r="A33" s="4">
        <v>19</v>
      </c>
      <c r="B33" s="4" t="s">
        <v>31</v>
      </c>
      <c r="C33" s="10" t="s">
        <v>72</v>
      </c>
      <c r="D33" s="11">
        <v>1460</v>
      </c>
      <c r="E33" s="11" t="s">
        <v>31</v>
      </c>
      <c r="F33" s="5" t="s">
        <v>31</v>
      </c>
      <c r="G33" s="11">
        <v>319</v>
      </c>
      <c r="H33" s="6">
        <v>3</v>
      </c>
      <c r="I33" s="6">
        <f>G33/H33</f>
        <v>106.33333333333333</v>
      </c>
      <c r="J33" s="6">
        <v>3</v>
      </c>
      <c r="K33" s="6">
        <v>1</v>
      </c>
      <c r="L33" s="11">
        <v>32819.919999999998</v>
      </c>
      <c r="M33" s="11">
        <v>6799</v>
      </c>
      <c r="N33" s="7">
        <v>43021</v>
      </c>
      <c r="O33" s="8" t="s">
        <v>28</v>
      </c>
      <c r="P33" s="61"/>
      <c r="Q33" s="9"/>
      <c r="R33" s="61"/>
      <c r="S33" s="61"/>
      <c r="T33" s="2"/>
      <c r="U33" s="2"/>
      <c r="V33" s="2"/>
      <c r="W33" s="3"/>
      <c r="X33" s="2"/>
      <c r="Y33" s="2"/>
      <c r="Z33" s="3"/>
      <c r="AA33" s="61"/>
      <c r="AB33" s="61"/>
      <c r="AC33" s="61"/>
      <c r="AD33" s="61"/>
    </row>
    <row r="34" spans="1:30" ht="25.2" customHeight="1">
      <c r="A34" s="4">
        <v>20</v>
      </c>
      <c r="B34" s="4" t="s">
        <v>73</v>
      </c>
      <c r="C34" s="10" t="s">
        <v>75</v>
      </c>
      <c r="D34" s="33">
        <v>1064.32</v>
      </c>
      <c r="E34" s="11" t="s">
        <v>31</v>
      </c>
      <c r="F34" s="5" t="s">
        <v>31</v>
      </c>
      <c r="G34" s="33">
        <v>242</v>
      </c>
      <c r="H34" s="35">
        <v>6</v>
      </c>
      <c r="I34" s="6">
        <f>G34/H34</f>
        <v>40.333333333333336</v>
      </c>
      <c r="J34" s="35">
        <v>6</v>
      </c>
      <c r="K34" s="35">
        <v>0</v>
      </c>
      <c r="L34" s="33">
        <v>1064.32</v>
      </c>
      <c r="M34" s="33">
        <v>242</v>
      </c>
      <c r="N34" s="7" t="s">
        <v>74</v>
      </c>
      <c r="O34" s="8" t="s">
        <v>27</v>
      </c>
      <c r="Q34" s="38"/>
      <c r="T34" s="28"/>
      <c r="U34" s="28"/>
      <c r="V34" s="28"/>
      <c r="W34" s="30"/>
      <c r="X34" s="28"/>
      <c r="Y34" s="28"/>
      <c r="Z34" s="30"/>
    </row>
    <row r="35" spans="1:30" s="1" customFormat="1" ht="25.2" customHeight="1">
      <c r="A35" s="4">
        <v>21</v>
      </c>
      <c r="B35" s="4">
        <v>18</v>
      </c>
      <c r="C35" s="39" t="s">
        <v>39</v>
      </c>
      <c r="D35" s="33">
        <v>668</v>
      </c>
      <c r="E35" s="33">
        <v>1760.56</v>
      </c>
      <c r="F35" s="34">
        <f>(D35-E35)/E35</f>
        <v>-0.6205752715045213</v>
      </c>
      <c r="G35" s="33">
        <v>114</v>
      </c>
      <c r="H35" s="35">
        <v>5</v>
      </c>
      <c r="I35" s="35">
        <f>G35/H35</f>
        <v>22.8</v>
      </c>
      <c r="J35" s="35">
        <v>2</v>
      </c>
      <c r="K35" s="35">
        <v>5</v>
      </c>
      <c r="L35" s="33">
        <v>34283</v>
      </c>
      <c r="M35" s="33">
        <v>6630</v>
      </c>
      <c r="N35" s="36">
        <v>43035</v>
      </c>
      <c r="O35" s="37" t="s">
        <v>32</v>
      </c>
      <c r="P35" s="12"/>
      <c r="Q35" s="38"/>
      <c r="R35" s="12"/>
      <c r="S35" s="12"/>
      <c r="T35" s="28"/>
      <c r="U35" s="28"/>
      <c r="V35" s="28"/>
      <c r="W35" s="30"/>
      <c r="X35" s="28"/>
      <c r="Y35" s="28"/>
      <c r="Z35" s="30"/>
      <c r="AA35" s="12"/>
      <c r="AB35" s="12"/>
      <c r="AC35" s="12"/>
      <c r="AD35" s="12"/>
    </row>
    <row r="36" spans="1:30" s="1" customFormat="1" ht="25.2" customHeight="1">
      <c r="A36" s="4">
        <v>22</v>
      </c>
      <c r="B36" s="4">
        <v>14</v>
      </c>
      <c r="C36" s="39" t="s">
        <v>38</v>
      </c>
      <c r="D36" s="33">
        <v>665.98</v>
      </c>
      <c r="E36" s="33">
        <v>3645.62</v>
      </c>
      <c r="F36" s="34">
        <f>(D36-E36)/E36</f>
        <v>-0.81732051064016542</v>
      </c>
      <c r="G36" s="33">
        <v>113</v>
      </c>
      <c r="H36" s="33">
        <v>4</v>
      </c>
      <c r="I36" s="35">
        <f>G36/H36</f>
        <v>28.25</v>
      </c>
      <c r="J36" s="33">
        <v>2</v>
      </c>
      <c r="K36" s="35">
        <v>5</v>
      </c>
      <c r="L36" s="33">
        <v>95247.63</v>
      </c>
      <c r="M36" s="33">
        <v>16960</v>
      </c>
      <c r="N36" s="36">
        <v>43035</v>
      </c>
      <c r="O36" s="37" t="s">
        <v>27</v>
      </c>
      <c r="P36" s="12"/>
      <c r="Q36" s="38"/>
      <c r="R36" s="12"/>
      <c r="S36" s="12"/>
      <c r="T36" s="28"/>
      <c r="U36" s="28"/>
      <c r="V36" s="28"/>
      <c r="W36" s="30"/>
      <c r="X36" s="28"/>
      <c r="Y36" s="28"/>
      <c r="Z36" s="30"/>
      <c r="AA36" s="12"/>
      <c r="AB36" s="12"/>
      <c r="AC36" s="12"/>
      <c r="AD36" s="12"/>
    </row>
    <row r="37" spans="1:30" ht="25.2" customHeight="1">
      <c r="A37" s="4">
        <v>23</v>
      </c>
      <c r="B37" s="4">
        <v>15</v>
      </c>
      <c r="C37" s="10" t="s">
        <v>52</v>
      </c>
      <c r="D37" s="11">
        <v>167.7</v>
      </c>
      <c r="E37" s="11">
        <v>2826.48</v>
      </c>
      <c r="F37" s="34">
        <f>(D37-E37)/E37</f>
        <v>-0.94066825167699764</v>
      </c>
      <c r="G37" s="11">
        <v>31</v>
      </c>
      <c r="H37" s="6">
        <v>3</v>
      </c>
      <c r="I37" s="6">
        <f>G37/H37</f>
        <v>10.333333333333334</v>
      </c>
      <c r="J37" s="6">
        <v>1</v>
      </c>
      <c r="K37" s="6">
        <v>3</v>
      </c>
      <c r="L37" s="11">
        <v>13266.16</v>
      </c>
      <c r="M37" s="11">
        <v>2645</v>
      </c>
      <c r="N37" s="7">
        <v>43049</v>
      </c>
      <c r="O37" s="8" t="s">
        <v>27</v>
      </c>
      <c r="P37" s="61"/>
      <c r="Q37" s="9"/>
      <c r="R37" s="61"/>
      <c r="S37" s="61"/>
      <c r="T37" s="2"/>
      <c r="U37" s="2"/>
      <c r="V37" s="2"/>
      <c r="W37" s="3"/>
      <c r="X37" s="2"/>
      <c r="Y37" s="2"/>
      <c r="Z37" s="3"/>
      <c r="AA37" s="61"/>
      <c r="AB37" s="61"/>
      <c r="AC37" s="61"/>
      <c r="AD37" s="61"/>
    </row>
    <row r="38" spans="1:30" ht="25.2" customHeight="1">
      <c r="A38" s="4">
        <v>24</v>
      </c>
      <c r="B38" s="4" t="s">
        <v>31</v>
      </c>
      <c r="C38" s="10" t="s">
        <v>69</v>
      </c>
      <c r="D38" s="6">
        <v>90</v>
      </c>
      <c r="E38" s="6" t="s">
        <v>31</v>
      </c>
      <c r="F38" s="5" t="s">
        <v>31</v>
      </c>
      <c r="G38" s="6">
        <v>30</v>
      </c>
      <c r="H38" s="6">
        <v>1</v>
      </c>
      <c r="I38" s="6">
        <f>G38/H38</f>
        <v>30</v>
      </c>
      <c r="J38" s="6">
        <v>1</v>
      </c>
      <c r="K38" s="6" t="s">
        <v>31</v>
      </c>
      <c r="L38" s="6">
        <v>107976</v>
      </c>
      <c r="M38" s="6">
        <v>25164</v>
      </c>
      <c r="N38" s="63">
        <v>42972</v>
      </c>
      <c r="O38" s="8" t="s">
        <v>28</v>
      </c>
      <c r="P38" s="61"/>
      <c r="Q38" s="9"/>
      <c r="R38" s="61"/>
      <c r="S38" s="61"/>
      <c r="T38" s="2"/>
      <c r="U38" s="2"/>
      <c r="V38" s="2"/>
      <c r="W38" s="3"/>
      <c r="X38" s="2"/>
      <c r="Y38" s="2"/>
      <c r="Z38" s="3"/>
      <c r="AA38" s="61"/>
      <c r="AB38" s="61"/>
      <c r="AC38" s="61"/>
      <c r="AD38" s="61"/>
    </row>
    <row r="39" spans="1:30" ht="25.2" customHeight="1">
      <c r="A39" s="4">
        <v>25</v>
      </c>
      <c r="B39" s="4">
        <v>24</v>
      </c>
      <c r="C39" s="10" t="s">
        <v>48</v>
      </c>
      <c r="D39" s="11">
        <v>27.9</v>
      </c>
      <c r="E39" s="11">
        <v>106</v>
      </c>
      <c r="F39" s="5">
        <f>(D39-E39)/E39</f>
        <v>-0.73679245283018857</v>
      </c>
      <c r="G39" s="11">
        <v>6</v>
      </c>
      <c r="H39" s="6">
        <v>1</v>
      </c>
      <c r="I39" s="6">
        <f>G39/H39</f>
        <v>6</v>
      </c>
      <c r="J39" s="6">
        <v>1</v>
      </c>
      <c r="K39" s="6">
        <v>4</v>
      </c>
      <c r="L39" s="11">
        <v>1418.4800000000002</v>
      </c>
      <c r="M39" s="11">
        <v>315</v>
      </c>
      <c r="N39" s="7">
        <v>43042</v>
      </c>
      <c r="O39" s="8" t="s">
        <v>49</v>
      </c>
      <c r="P39" s="61"/>
      <c r="Q39" s="9"/>
      <c r="R39" s="61"/>
      <c r="S39" s="61"/>
      <c r="T39" s="2"/>
      <c r="U39" s="2"/>
      <c r="V39" s="2"/>
      <c r="W39" s="3"/>
      <c r="X39" s="2"/>
      <c r="Y39" s="2"/>
      <c r="Z39" s="3"/>
      <c r="AA39" s="61"/>
      <c r="AB39" s="61"/>
      <c r="AC39" s="61"/>
      <c r="AD39" s="61"/>
    </row>
    <row r="40" spans="1:30" ht="25.2" customHeight="1">
      <c r="A40" s="4">
        <v>26</v>
      </c>
      <c r="B40" s="70" t="s">
        <v>31</v>
      </c>
      <c r="C40" s="10" t="s">
        <v>70</v>
      </c>
      <c r="D40" s="11">
        <v>18</v>
      </c>
      <c r="E40" s="11" t="s">
        <v>31</v>
      </c>
      <c r="F40" s="5" t="s">
        <v>31</v>
      </c>
      <c r="G40" s="11">
        <v>6</v>
      </c>
      <c r="H40" s="6">
        <v>1</v>
      </c>
      <c r="I40" s="6">
        <f>G40/H40</f>
        <v>6</v>
      </c>
      <c r="J40" s="6">
        <v>1</v>
      </c>
      <c r="K40" s="6" t="s">
        <v>31</v>
      </c>
      <c r="L40" s="11">
        <v>99320.47</v>
      </c>
      <c r="M40" s="11">
        <v>20214</v>
      </c>
      <c r="N40" s="7">
        <v>42797</v>
      </c>
      <c r="O40" s="8" t="s">
        <v>28</v>
      </c>
      <c r="P40"/>
      <c r="Q40" s="9"/>
      <c r="R40"/>
      <c r="S40"/>
      <c r="T40" s="71"/>
      <c r="U40" s="71"/>
      <c r="V40" s="71"/>
      <c r="W40" s="72"/>
      <c r="X40" s="71"/>
      <c r="Y40" s="71"/>
      <c r="Z40" s="72"/>
      <c r="AA40" s="73"/>
      <c r="AB40" s="73"/>
      <c r="AC40" s="73"/>
      <c r="AD40" s="73"/>
    </row>
    <row r="41" spans="1:30" ht="25.2" customHeight="1">
      <c r="A41" s="4">
        <v>27</v>
      </c>
      <c r="B41" s="4" t="s">
        <v>31</v>
      </c>
      <c r="C41" s="10" t="s">
        <v>71</v>
      </c>
      <c r="D41" s="11">
        <v>6</v>
      </c>
      <c r="E41" s="11" t="s">
        <v>31</v>
      </c>
      <c r="F41" s="5" t="s">
        <v>31</v>
      </c>
      <c r="G41" s="11">
        <v>2</v>
      </c>
      <c r="H41" s="6">
        <v>1</v>
      </c>
      <c r="I41" s="6">
        <f>G41/H41</f>
        <v>2</v>
      </c>
      <c r="J41" s="6">
        <v>1</v>
      </c>
      <c r="K41" s="6" t="s">
        <v>31</v>
      </c>
      <c r="L41" s="11">
        <v>4396.9399999999996</v>
      </c>
      <c r="M41" s="11">
        <v>943</v>
      </c>
      <c r="N41" s="7">
        <v>42888</v>
      </c>
      <c r="O41" s="8" t="s">
        <v>28</v>
      </c>
      <c r="P41" s="61"/>
      <c r="Q41" s="9"/>
      <c r="R41" s="61"/>
      <c r="S41" s="61"/>
      <c r="T41" s="2"/>
      <c r="U41" s="2"/>
      <c r="V41" s="2"/>
      <c r="W41" s="3"/>
      <c r="X41" s="2"/>
      <c r="Y41" s="2"/>
      <c r="Z41" s="3"/>
      <c r="AA41" s="61"/>
      <c r="AB41" s="61"/>
      <c r="AC41" s="61"/>
      <c r="AD41" s="61"/>
    </row>
    <row r="42" spans="1:30" ht="25.2" customHeight="1">
      <c r="A42" s="40"/>
      <c r="B42" s="40"/>
      <c r="C42" s="41" t="s">
        <v>76</v>
      </c>
      <c r="D42" s="42">
        <f>SUM(D23:D41)</f>
        <v>392157.58</v>
      </c>
      <c r="E42" s="42">
        <f>SUM(E23:E41)</f>
        <v>417013.38999999996</v>
      </c>
      <c r="F42" s="43">
        <f t="shared" ref="F42" si="0">(D42-E42)/E42</f>
        <v>-5.960434507870345E-2</v>
      </c>
      <c r="G42" s="42">
        <f>SUM(G23:G41)</f>
        <v>72644</v>
      </c>
      <c r="H42" s="44"/>
      <c r="I42" s="45"/>
      <c r="J42" s="44"/>
      <c r="K42" s="46"/>
      <c r="L42" s="47"/>
      <c r="M42" s="59"/>
      <c r="N42" s="48"/>
      <c r="O42" s="60"/>
      <c r="R42" s="28"/>
      <c r="S42" s="28"/>
      <c r="T42" s="28"/>
      <c r="U42" s="30"/>
      <c r="V42" s="28"/>
      <c r="W42" s="28"/>
      <c r="X42" s="30"/>
    </row>
    <row r="44" spans="1:30">
      <c r="B44" s="38"/>
    </row>
    <row r="51" spans="1:26" ht="17.399999999999999" customHeight="1"/>
    <row r="59" spans="1:26" ht="25.2" customHeight="1">
      <c r="A59" s="40"/>
      <c r="B59" s="40"/>
      <c r="C59" s="41" t="s">
        <v>34</v>
      </c>
      <c r="D59" s="42">
        <f>SUM(D40:D41)</f>
        <v>24</v>
      </c>
      <c r="E59" s="42">
        <f>SUM(E40:E41)</f>
        <v>0</v>
      </c>
      <c r="F59" s="43" t="e">
        <f>(D59-E59)/E59</f>
        <v>#DIV/0!</v>
      </c>
      <c r="G59" s="42">
        <f>SUM(G40:G41)</f>
        <v>8</v>
      </c>
      <c r="H59" s="44"/>
      <c r="I59" s="45"/>
      <c r="J59" s="44"/>
      <c r="K59" s="46"/>
      <c r="L59" s="47"/>
      <c r="M59" s="35"/>
      <c r="N59" s="48"/>
      <c r="O59" s="49"/>
      <c r="Q59" s="38"/>
      <c r="T59" s="28"/>
      <c r="U59" s="28"/>
      <c r="V59" s="28"/>
      <c r="W59" s="30"/>
      <c r="X59" s="28"/>
      <c r="Y59" s="28"/>
      <c r="Z59" s="30"/>
    </row>
    <row r="60" spans="1:26" ht="11.25" customHeight="1">
      <c r="A60" s="50"/>
      <c r="B60" s="50"/>
      <c r="C60" s="51"/>
      <c r="D60" s="52"/>
      <c r="E60" s="52"/>
      <c r="F60" s="52"/>
      <c r="G60" s="53"/>
      <c r="H60" s="54"/>
      <c r="I60" s="55"/>
      <c r="J60" s="54"/>
      <c r="K60" s="56"/>
      <c r="L60" s="52"/>
      <c r="M60" s="53"/>
      <c r="N60" s="57"/>
      <c r="O60" s="58"/>
      <c r="Q60" s="38"/>
      <c r="T60" s="28"/>
      <c r="U60" s="28"/>
      <c r="V60" s="28"/>
      <c r="W60" s="30"/>
      <c r="X60" s="28"/>
      <c r="Y60" s="28"/>
      <c r="Z60" s="30"/>
    </row>
    <row r="71" spans="20:26" ht="12" customHeight="1">
      <c r="T71" s="28"/>
      <c r="U71" s="28"/>
      <c r="V71" s="28"/>
      <c r="W71" s="30"/>
      <c r="X71" s="28"/>
      <c r="Y71" s="28"/>
      <c r="Z71" s="30"/>
    </row>
  </sheetData>
  <sortState ref="A13:AD41">
    <sortCondition descending="1" ref="D13:D41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2017-12-01T13:24:19Z</dcterms:modified>
</cp:coreProperties>
</file>