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Sheet1!$A$4:$O$40</definedName>
  </definedNames>
  <calcPr calcId="171027"/>
</workbook>
</file>

<file path=xl/calcChain.xml><?xml version="1.0" encoding="utf-8"?>
<calcChain xmlns="http://schemas.openxmlformats.org/spreadsheetml/2006/main">
  <c r="D41" i="1" l="1"/>
  <c r="I38" i="1"/>
  <c r="G22" i="1" l="1"/>
  <c r="G41" i="1" s="1"/>
  <c r="E22" i="1"/>
  <c r="E41" i="1" s="1"/>
  <c r="D22" i="1"/>
  <c r="I32" i="1" l="1"/>
  <c r="F28" i="1"/>
  <c r="I15" i="1"/>
  <c r="F36" i="1" l="1"/>
  <c r="I25" i="1"/>
  <c r="I19" i="1"/>
  <c r="I16" i="1"/>
  <c r="I14" i="1"/>
  <c r="I13" i="1"/>
  <c r="F27" i="1" l="1"/>
  <c r="F18" i="1"/>
  <c r="I12" i="1"/>
  <c r="F12" i="1"/>
  <c r="I36" i="1"/>
  <c r="I28" i="1" l="1"/>
  <c r="F39" i="1" l="1"/>
  <c r="F26" i="1" l="1"/>
  <c r="F17" i="1"/>
  <c r="I27" i="1" l="1"/>
  <c r="I18" i="1"/>
  <c r="G71" i="1" l="1"/>
  <c r="E71" i="1"/>
  <c r="D71" i="1"/>
  <c r="F40" i="1"/>
  <c r="F20" i="1"/>
  <c r="F35" i="1"/>
  <c r="F21" i="1"/>
  <c r="I26" i="1" l="1"/>
  <c r="I17" i="1"/>
  <c r="F31" i="1" l="1"/>
  <c r="F29" i="1"/>
  <c r="I35" i="1"/>
  <c r="I21" i="1"/>
  <c r="F37" i="1" l="1"/>
  <c r="I29" i="1"/>
  <c r="I31" i="1"/>
  <c r="F34" i="1"/>
  <c r="I34" i="1" l="1"/>
  <c r="F24" i="1" l="1"/>
  <c r="I37" i="1"/>
  <c r="F33" i="1" l="1"/>
  <c r="I24" i="1"/>
  <c r="I20" i="1"/>
  <c r="I33" i="1"/>
  <c r="F30" i="1"/>
  <c r="I30" i="1"/>
  <c r="F41" i="1"/>
  <c r="F71" i="1"/>
  <c r="F22" i="1"/>
</calcChain>
</file>

<file path=xl/sharedStrings.xml><?xml version="1.0" encoding="utf-8"?>
<sst xmlns="http://schemas.openxmlformats.org/spreadsheetml/2006/main" count="138" uniqueCount="78">
  <si>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</si>
  <si>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</si>
  <si>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</si>
  <si>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</si>
  <si>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</si>
  <si>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</si>
  <si>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</si>
  <si>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</si>
  <si>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</si>
  <si>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</si>
  <si>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</si>
  <si>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</si>
  <si>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</si>
  <si>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</si>
  <si>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</si>
  <si>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</si>
  <si>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</si>
  <si>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</si>
  <si>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</si>
  <si>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</si>
  <si>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</si>
  <si>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</si>
  <si>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</si>
  <si>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</si>
  <si>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</si>
  <si>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</si>
  <si>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</si>
  <si>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</si>
  <si>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</si>
  <si>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</si>
  <si>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</si>
  <si>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</si>
  <si>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</si>
  <si>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</si>
  <si>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</si>
  <si>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</si>
  <si>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</si>
  <si>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</si>
  <si>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Garsų pasaulio įrašai</t>
  </si>
  <si>
    <t>Balerina (Ballerina)</t>
  </si>
  <si>
    <t>P</t>
  </si>
  <si>
    <t>Preview</t>
  </si>
  <si>
    <t>Lego Betmenas. Filmas (Lego Batman Movie)</t>
  </si>
  <si>
    <t>Emilija iš Laisvės alėjos</t>
  </si>
  <si>
    <t>Šuns tikslas (Dog's Purpose)</t>
  </si>
  <si>
    <t>Žaklina (Jackie)</t>
  </si>
  <si>
    <t>Liūtas (Lion)</t>
  </si>
  <si>
    <t>Skambutis 3 (Ring 3)</t>
  </si>
  <si>
    <t>Kongas. Kaukolės sala (Kong: Skull Island)</t>
  </si>
  <si>
    <t>Traukinių žymėjimas 2 (T2 Trainspotting)</t>
  </si>
  <si>
    <t>Loganas. Ernis (Logan)</t>
  </si>
  <si>
    <t>Ričis Didysis (Richard the Stork)</t>
  </si>
  <si>
    <t>Gražuolė ir pabaisa (Beauty and the Beast)</t>
  </si>
  <si>
    <t>Priešnuodis gyvenimui (A Cure for Wellness)</t>
  </si>
  <si>
    <t>Laimimgas bilietas (Vezuchyj Sluchaj)</t>
  </si>
  <si>
    <t>Patruliai (Chips)</t>
  </si>
  <si>
    <t>Gyvybė (Life)</t>
  </si>
  <si>
    <t>Smurfai: pamirštas kaimelis (Smurfs 3 Lost Village)</t>
  </si>
  <si>
    <t>Galingieji Reindžeriai (Power Rangers)</t>
  </si>
  <si>
    <t>Kovo 31-Balandžio 6</t>
  </si>
  <si>
    <t xml:space="preserve">March 31-April 6 </t>
  </si>
  <si>
    <t>Kino Aljansas</t>
  </si>
  <si>
    <t>Ateitis (L'avenir)</t>
  </si>
  <si>
    <t>April 7-13 Lithuanian top</t>
  </si>
  <si>
    <t>Balandžio 7-13 d. Lietuvos kino teatruose rodytų filmų topas</t>
  </si>
  <si>
    <t>April 7-13</t>
  </si>
  <si>
    <t>Balandžio 7-13</t>
  </si>
  <si>
    <t>Dvasia šarvuose (Ghost in the shell)</t>
  </si>
  <si>
    <t>Pradink (Get Out)</t>
  </si>
  <si>
    <t>Seni Lapinai (Going in style)</t>
  </si>
  <si>
    <t>Ponas Kūdikis (Boss Baby)</t>
  </si>
  <si>
    <t>Mergina su principais. Kerė Pilbė (Carrie Pilby)</t>
  </si>
  <si>
    <t>Greiti ir įsiutę 8 
(The Fate of the Furious)</t>
  </si>
  <si>
    <t>Zoologijos sodo prižiūrėtojo žmona (Zookeepers's wife)</t>
  </si>
  <si>
    <t>* No data on Garsų pasaulio įrašai this week.</t>
  </si>
  <si>
    <t>*</t>
  </si>
  <si>
    <t>Nepažįstamoji (La Fille inconnue)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</si>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</sst>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8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zoomScale="80" zoomScaleNormal="80" workbookViewId="0">
      <selection activeCell="R39" sqref="R39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U1" s="52"/>
    </row>
    <row r="2" spans="1:30" ht="19.5" customHeight="1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U2" s="52"/>
    </row>
    <row r="3" spans="1:30" ht="15" thickBot="1"/>
    <row r="4" spans="1:30" ht="15" customHeight="1">
      <c r="A4" s="73"/>
      <c r="B4" s="73"/>
      <c r="C4" s="69" t="s">
        <v>0</v>
      </c>
      <c r="D4" s="1"/>
      <c r="E4" s="1"/>
      <c r="F4" s="69" t="s">
        <v>3</v>
      </c>
      <c r="G4" s="1"/>
      <c r="H4" s="69" t="s">
        <v>5</v>
      </c>
      <c r="I4" s="69" t="s">
        <v>6</v>
      </c>
      <c r="J4" s="69" t="s">
        <v>7</v>
      </c>
      <c r="K4" s="69" t="s">
        <v>8</v>
      </c>
      <c r="L4" s="69" t="s">
        <v>10</v>
      </c>
      <c r="M4" s="69" t="s">
        <v>9</v>
      </c>
      <c r="N4" s="69" t="s">
        <v>11</v>
      </c>
      <c r="O4" s="69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4"/>
      <c r="B5" s="74"/>
      <c r="C5" s="70"/>
      <c r="D5" s="2" t="s">
        <v>65</v>
      </c>
      <c r="E5" s="2" t="s">
        <v>60</v>
      </c>
      <c r="F5" s="70"/>
      <c r="G5" s="2" t="s">
        <v>65</v>
      </c>
      <c r="H5" s="70"/>
      <c r="I5" s="70"/>
      <c r="J5" s="70"/>
      <c r="K5" s="70"/>
      <c r="L5" s="70"/>
      <c r="M5" s="70"/>
      <c r="N5" s="70"/>
      <c r="O5" s="70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4"/>
      <c r="B6" s="74"/>
      <c r="C6" s="70"/>
      <c r="D6" s="2" t="s">
        <v>1</v>
      </c>
      <c r="E6" s="2" t="s">
        <v>1</v>
      </c>
      <c r="F6" s="70"/>
      <c r="G6" s="2" t="s">
        <v>4</v>
      </c>
      <c r="H6" s="70"/>
      <c r="I6" s="70"/>
      <c r="J6" s="70"/>
      <c r="K6" s="70"/>
      <c r="L6" s="70"/>
      <c r="M6" s="70"/>
      <c r="N6" s="70"/>
      <c r="O6" s="70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5"/>
      <c r="B7" s="75"/>
      <c r="C7" s="71"/>
      <c r="D7" s="3" t="s">
        <v>2</v>
      </c>
      <c r="E7" s="3" t="s">
        <v>2</v>
      </c>
      <c r="F7" s="71"/>
      <c r="G7" s="4"/>
      <c r="H7" s="71"/>
      <c r="I7" s="71"/>
      <c r="J7" s="71"/>
      <c r="K7" s="71"/>
      <c r="L7" s="71"/>
      <c r="M7" s="71"/>
      <c r="N7" s="71"/>
      <c r="O7" s="71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3"/>
      <c r="B8" s="73"/>
      <c r="C8" s="69" t="s">
        <v>13</v>
      </c>
      <c r="D8" s="1"/>
      <c r="E8" s="1"/>
      <c r="F8" s="69" t="s">
        <v>15</v>
      </c>
      <c r="G8" s="1"/>
      <c r="H8" s="1" t="s">
        <v>18</v>
      </c>
      <c r="I8" s="69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9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4"/>
      <c r="B9" s="74"/>
      <c r="C9" s="70"/>
      <c r="D9" s="2" t="s">
        <v>66</v>
      </c>
      <c r="E9" s="2" t="s">
        <v>59</v>
      </c>
      <c r="F9" s="70"/>
      <c r="G9" s="2" t="s">
        <v>66</v>
      </c>
      <c r="H9" s="2" t="s">
        <v>17</v>
      </c>
      <c r="I9" s="70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70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4"/>
      <c r="B10" s="74"/>
      <c r="C10" s="70"/>
      <c r="D10" s="2" t="s">
        <v>14</v>
      </c>
      <c r="E10" s="2" t="s">
        <v>14</v>
      </c>
      <c r="F10" s="70"/>
      <c r="G10" s="2" t="s">
        <v>16</v>
      </c>
      <c r="H10" s="5"/>
      <c r="I10" s="70"/>
      <c r="J10" s="5"/>
      <c r="K10" s="5"/>
      <c r="L10" s="2" t="s">
        <v>2</v>
      </c>
      <c r="M10" s="2" t="s">
        <v>17</v>
      </c>
      <c r="N10" s="5"/>
      <c r="O10" s="70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5"/>
      <c r="B11" s="75"/>
      <c r="C11" s="71"/>
      <c r="D11" s="35" t="s">
        <v>2</v>
      </c>
      <c r="E11" s="3" t="s">
        <v>2</v>
      </c>
      <c r="F11" s="71"/>
      <c r="G11" s="3" t="s">
        <v>17</v>
      </c>
      <c r="H11" s="4"/>
      <c r="I11" s="71"/>
      <c r="J11" s="4"/>
      <c r="K11" s="4"/>
      <c r="L11" s="4"/>
      <c r="M11" s="6"/>
      <c r="N11" s="4"/>
      <c r="O11" s="71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5" customFormat="1" ht="25.05" customHeight="1">
      <c r="A12" s="66">
        <v>1</v>
      </c>
      <c r="B12" s="51">
        <v>1</v>
      </c>
      <c r="C12" s="61" t="s">
        <v>57</v>
      </c>
      <c r="D12" s="59">
        <v>103962.8</v>
      </c>
      <c r="E12" s="59">
        <v>85440.21</v>
      </c>
      <c r="F12" s="44">
        <f>(D12-E12)/E12</f>
        <v>0.21679008045509246</v>
      </c>
      <c r="G12" s="59">
        <v>23829</v>
      </c>
      <c r="H12" s="38">
        <v>464</v>
      </c>
      <c r="I12" s="38">
        <f t="shared" ref="I12:I21" si="0">G12/H12</f>
        <v>51.355603448275865</v>
      </c>
      <c r="J12" s="38">
        <v>15</v>
      </c>
      <c r="K12" s="38">
        <v>2</v>
      </c>
      <c r="L12" s="59">
        <v>205264.69</v>
      </c>
      <c r="M12" s="59">
        <v>47068</v>
      </c>
      <c r="N12" s="42">
        <v>42825</v>
      </c>
      <c r="O12" s="45" t="s">
        <v>36</v>
      </c>
      <c r="Q12" s="60"/>
      <c r="T12" s="47"/>
      <c r="U12" s="47"/>
      <c r="V12" s="47"/>
      <c r="W12" s="41"/>
      <c r="X12" s="47"/>
      <c r="Y12" s="47"/>
      <c r="Z12" s="41"/>
      <c r="AA12" s="53"/>
      <c r="AB12" s="53"/>
      <c r="AC12" s="53"/>
      <c r="AD12" s="53"/>
    </row>
    <row r="13" spans="1:30" s="55" customFormat="1" ht="25.05" customHeight="1">
      <c r="A13" s="63">
        <v>2</v>
      </c>
      <c r="B13" s="51" t="s">
        <v>37</v>
      </c>
      <c r="C13" s="61" t="s">
        <v>67</v>
      </c>
      <c r="D13" s="59">
        <v>46053.93</v>
      </c>
      <c r="E13" s="59" t="s">
        <v>31</v>
      </c>
      <c r="F13" s="44" t="s">
        <v>31</v>
      </c>
      <c r="G13" s="59">
        <v>8783</v>
      </c>
      <c r="H13" s="38">
        <v>311</v>
      </c>
      <c r="I13" s="38">
        <f t="shared" si="0"/>
        <v>28.241157556270096</v>
      </c>
      <c r="J13" s="38">
        <v>14</v>
      </c>
      <c r="K13" s="38">
        <v>1</v>
      </c>
      <c r="L13" s="59">
        <v>47673.98</v>
      </c>
      <c r="M13" s="59">
        <v>9094</v>
      </c>
      <c r="N13" s="42">
        <v>42832</v>
      </c>
      <c r="O13" s="45" t="s">
        <v>28</v>
      </c>
      <c r="Q13" s="60"/>
      <c r="T13" s="47"/>
      <c r="U13" s="47"/>
      <c r="V13" s="47"/>
      <c r="W13" s="41"/>
      <c r="X13" s="47"/>
      <c r="Y13" s="47"/>
      <c r="Z13" s="41"/>
      <c r="AA13" s="53"/>
      <c r="AB13" s="53"/>
      <c r="AC13" s="53"/>
      <c r="AD13" s="53"/>
    </row>
    <row r="14" spans="1:30" s="55" customFormat="1" ht="25.05" customHeight="1">
      <c r="A14" s="63">
        <v>3</v>
      </c>
      <c r="B14" s="51" t="s">
        <v>37</v>
      </c>
      <c r="C14" s="61" t="s">
        <v>68</v>
      </c>
      <c r="D14" s="59">
        <v>36690.54</v>
      </c>
      <c r="E14" s="59" t="s">
        <v>31</v>
      </c>
      <c r="F14" s="44" t="s">
        <v>31</v>
      </c>
      <c r="G14" s="59">
        <v>7032</v>
      </c>
      <c r="H14" s="38">
        <v>255</v>
      </c>
      <c r="I14" s="38">
        <f t="shared" si="0"/>
        <v>27.576470588235296</v>
      </c>
      <c r="J14" s="38">
        <v>13</v>
      </c>
      <c r="K14" s="38">
        <v>1</v>
      </c>
      <c r="L14" s="59">
        <v>36690.54</v>
      </c>
      <c r="M14" s="59">
        <v>7032</v>
      </c>
      <c r="N14" s="42">
        <v>42801</v>
      </c>
      <c r="O14" s="45" t="s">
        <v>33</v>
      </c>
      <c r="Q14" s="60"/>
      <c r="T14" s="47"/>
      <c r="U14" s="47"/>
      <c r="V14" s="47"/>
      <c r="W14" s="41"/>
      <c r="X14" s="47"/>
      <c r="Y14" s="47"/>
      <c r="Z14" s="41"/>
      <c r="AA14" s="53"/>
      <c r="AB14" s="53"/>
      <c r="AC14" s="53"/>
      <c r="AD14" s="53"/>
    </row>
    <row r="15" spans="1:30" s="55" customFormat="1" ht="25.05" customHeight="1">
      <c r="A15" s="66">
        <v>4</v>
      </c>
      <c r="B15" s="51" t="s">
        <v>40</v>
      </c>
      <c r="C15" s="61" t="s">
        <v>72</v>
      </c>
      <c r="D15" s="59">
        <v>33471.68</v>
      </c>
      <c r="E15" s="59" t="s">
        <v>31</v>
      </c>
      <c r="F15" s="44" t="s">
        <v>31</v>
      </c>
      <c r="G15" s="59">
        <v>6114</v>
      </c>
      <c r="H15" s="38">
        <v>30</v>
      </c>
      <c r="I15" s="38">
        <f t="shared" si="0"/>
        <v>203.8</v>
      </c>
      <c r="J15" s="38">
        <v>10</v>
      </c>
      <c r="K15" s="38" t="s">
        <v>31</v>
      </c>
      <c r="L15" s="59">
        <v>33471.68</v>
      </c>
      <c r="M15" s="59">
        <v>6114</v>
      </c>
      <c r="N15" s="42" t="s">
        <v>41</v>
      </c>
      <c r="O15" s="45" t="s">
        <v>33</v>
      </c>
      <c r="Q15" s="60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5" customFormat="1" ht="25.05" customHeight="1">
      <c r="A16" s="63">
        <v>5</v>
      </c>
      <c r="B16" s="51" t="s">
        <v>37</v>
      </c>
      <c r="C16" s="61" t="s">
        <v>69</v>
      </c>
      <c r="D16" s="59">
        <v>26536.77</v>
      </c>
      <c r="E16" s="59" t="s">
        <v>31</v>
      </c>
      <c r="F16" s="44" t="s">
        <v>31</v>
      </c>
      <c r="G16" s="59">
        <v>5005</v>
      </c>
      <c r="H16" s="38">
        <v>151</v>
      </c>
      <c r="I16" s="38">
        <f t="shared" si="0"/>
        <v>33.145695364238414</v>
      </c>
      <c r="J16" s="38">
        <v>10</v>
      </c>
      <c r="K16" s="38">
        <v>1</v>
      </c>
      <c r="L16" s="59">
        <v>26536.77</v>
      </c>
      <c r="M16" s="59">
        <v>5005</v>
      </c>
      <c r="N16" s="42">
        <v>42832</v>
      </c>
      <c r="O16" s="45" t="s">
        <v>32</v>
      </c>
      <c r="Q16" s="60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55" customFormat="1" ht="25.05" customHeight="1">
      <c r="A17" s="63">
        <v>6</v>
      </c>
      <c r="B17" s="51">
        <v>3</v>
      </c>
      <c r="C17" s="61" t="s">
        <v>52</v>
      </c>
      <c r="D17" s="59">
        <v>21083.38</v>
      </c>
      <c r="E17" s="59">
        <v>15074.86</v>
      </c>
      <c r="F17" s="44">
        <f>(D17-E17)/E17</f>
        <v>0.3985788259393454</v>
      </c>
      <c r="G17" s="59">
        <v>4260</v>
      </c>
      <c r="H17" s="38">
        <v>143</v>
      </c>
      <c r="I17" s="38">
        <f t="shared" si="0"/>
        <v>29.79020979020979</v>
      </c>
      <c r="J17" s="38">
        <v>14</v>
      </c>
      <c r="K17" s="38">
        <v>4</v>
      </c>
      <c r="L17" s="59">
        <v>150884.53</v>
      </c>
      <c r="M17" s="59">
        <v>29874</v>
      </c>
      <c r="N17" s="42">
        <v>42811</v>
      </c>
      <c r="O17" s="45" t="s">
        <v>29</v>
      </c>
      <c r="Q17" s="60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5" customFormat="1" ht="25.05" customHeight="1">
      <c r="A18" s="66">
        <v>7</v>
      </c>
      <c r="B18" s="51">
        <v>2</v>
      </c>
      <c r="C18" s="61" t="s">
        <v>56</v>
      </c>
      <c r="D18" s="59">
        <v>17967.689999999999</v>
      </c>
      <c r="E18" s="59">
        <v>26165.22</v>
      </c>
      <c r="F18" s="44">
        <f>(D18-E18)/E18</f>
        <v>-0.31329872250261998</v>
      </c>
      <c r="G18" s="59">
        <v>3437</v>
      </c>
      <c r="H18" s="38">
        <v>105</v>
      </c>
      <c r="I18" s="38">
        <f t="shared" si="0"/>
        <v>32.733333333333334</v>
      </c>
      <c r="J18" s="38">
        <v>10</v>
      </c>
      <c r="K18" s="38">
        <v>3</v>
      </c>
      <c r="L18" s="59">
        <v>90342.39</v>
      </c>
      <c r="M18" s="59">
        <v>17318</v>
      </c>
      <c r="N18" s="42">
        <v>42818</v>
      </c>
      <c r="O18" s="45" t="s">
        <v>36</v>
      </c>
      <c r="Q18" s="60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5" customFormat="1" ht="25.05" customHeight="1">
      <c r="A19" s="63">
        <v>8</v>
      </c>
      <c r="B19" s="51" t="s">
        <v>40</v>
      </c>
      <c r="C19" s="61" t="s">
        <v>70</v>
      </c>
      <c r="D19" s="59">
        <v>11131.09</v>
      </c>
      <c r="E19" s="59" t="s">
        <v>31</v>
      </c>
      <c r="F19" s="44" t="s">
        <v>31</v>
      </c>
      <c r="G19" s="59">
        <v>2184</v>
      </c>
      <c r="H19" s="38">
        <v>8</v>
      </c>
      <c r="I19" s="38">
        <f t="shared" si="0"/>
        <v>273</v>
      </c>
      <c r="J19" s="38">
        <v>8</v>
      </c>
      <c r="K19" s="38" t="s">
        <v>31</v>
      </c>
      <c r="L19" s="59">
        <v>11131.09</v>
      </c>
      <c r="M19" s="59">
        <v>2184</v>
      </c>
      <c r="N19" s="42" t="s">
        <v>41</v>
      </c>
      <c r="O19" s="45" t="s">
        <v>29</v>
      </c>
      <c r="Q19" s="60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55" customFormat="1" ht="25.05" customHeight="1">
      <c r="A20" s="63">
        <v>9</v>
      </c>
      <c r="B20" s="51">
        <v>4</v>
      </c>
      <c r="C20" s="61" t="s">
        <v>43</v>
      </c>
      <c r="D20" s="59">
        <v>10948.78</v>
      </c>
      <c r="E20" s="59">
        <v>14747.53</v>
      </c>
      <c r="F20" s="44">
        <f>(D20-E20)/E20</f>
        <v>-0.2575855075392286</v>
      </c>
      <c r="G20" s="59">
        <v>2389</v>
      </c>
      <c r="H20" s="38">
        <v>86</v>
      </c>
      <c r="I20" s="38">
        <f t="shared" si="0"/>
        <v>27.779069767441861</v>
      </c>
      <c r="J20" s="38">
        <v>14</v>
      </c>
      <c r="K20" s="38">
        <v>7</v>
      </c>
      <c r="L20" s="59">
        <v>554990.03</v>
      </c>
      <c r="M20" s="59">
        <v>118734</v>
      </c>
      <c r="N20" s="42">
        <v>42790</v>
      </c>
      <c r="O20" s="45" t="s">
        <v>28</v>
      </c>
      <c r="Q20" s="60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5" customFormat="1" ht="25.05" customHeight="1">
      <c r="A21" s="66">
        <v>10</v>
      </c>
      <c r="B21" s="51">
        <v>5</v>
      </c>
      <c r="C21" s="61" t="s">
        <v>48</v>
      </c>
      <c r="D21" s="59">
        <v>9030.43</v>
      </c>
      <c r="E21" s="59">
        <v>10821.49</v>
      </c>
      <c r="F21" s="44">
        <f>(D21-E21)/E21</f>
        <v>-0.16550955552331514</v>
      </c>
      <c r="G21" s="59">
        <v>1641</v>
      </c>
      <c r="H21" s="38">
        <v>46</v>
      </c>
      <c r="I21" s="38">
        <f t="shared" si="0"/>
        <v>35.673913043478258</v>
      </c>
      <c r="J21" s="38">
        <v>11</v>
      </c>
      <c r="K21" s="38">
        <v>5</v>
      </c>
      <c r="L21" s="59">
        <v>198152.2</v>
      </c>
      <c r="M21" s="59">
        <v>35746</v>
      </c>
      <c r="N21" s="42">
        <v>42804</v>
      </c>
      <c r="O21" s="45" t="s">
        <v>32</v>
      </c>
      <c r="Q21" s="60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5" customFormat="1" ht="25.05" customHeight="1">
      <c r="B22" s="11"/>
      <c r="C22" s="24" t="s">
        <v>30</v>
      </c>
      <c r="D22" s="12">
        <f>SUM(D12:D21)</f>
        <v>316877.09000000003</v>
      </c>
      <c r="E22" s="12">
        <f>SUM(E12:E21)</f>
        <v>152249.31</v>
      </c>
      <c r="F22" s="46">
        <f>(D22-E22)/E22</f>
        <v>1.0813039481098472</v>
      </c>
      <c r="G22" s="12">
        <f>SUM(G12:G21)</f>
        <v>64674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5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5" customFormat="1" ht="25.05" customHeight="1">
      <c r="A24" s="63">
        <v>11</v>
      </c>
      <c r="B24" s="51">
        <v>10</v>
      </c>
      <c r="C24" s="61" t="s">
        <v>44</v>
      </c>
      <c r="D24" s="59">
        <v>7755.03</v>
      </c>
      <c r="E24" s="59">
        <v>4503.5</v>
      </c>
      <c r="F24" s="44">
        <f>(D24-E24)/E24</f>
        <v>0.72200066614855107</v>
      </c>
      <c r="G24" s="59">
        <v>1798</v>
      </c>
      <c r="H24" s="38">
        <v>68</v>
      </c>
      <c r="I24" s="38">
        <f t="shared" ref="I24:I37" si="1">G24/H24</f>
        <v>26.441176470588236</v>
      </c>
      <c r="J24" s="38">
        <v>8</v>
      </c>
      <c r="K24" s="38">
        <v>7</v>
      </c>
      <c r="L24" s="59">
        <v>145820.45000000001</v>
      </c>
      <c r="M24" s="59">
        <v>33591</v>
      </c>
      <c r="N24" s="42">
        <v>42790</v>
      </c>
      <c r="O24" s="45" t="s">
        <v>28</v>
      </c>
      <c r="Q24" s="60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5" customFormat="1" ht="25.05" customHeight="1">
      <c r="A25" s="63">
        <v>12</v>
      </c>
      <c r="B25" s="51" t="s">
        <v>37</v>
      </c>
      <c r="C25" s="61" t="s">
        <v>71</v>
      </c>
      <c r="D25" s="59">
        <v>6707.5</v>
      </c>
      <c r="E25" s="59" t="s">
        <v>31</v>
      </c>
      <c r="F25" s="44" t="s">
        <v>31</v>
      </c>
      <c r="G25" s="59">
        <v>1463</v>
      </c>
      <c r="H25" s="38">
        <v>121</v>
      </c>
      <c r="I25" s="38">
        <f t="shared" si="1"/>
        <v>12.090909090909092</v>
      </c>
      <c r="J25" s="38">
        <v>14</v>
      </c>
      <c r="K25" s="38">
        <v>1</v>
      </c>
      <c r="L25" s="59">
        <v>6707.5</v>
      </c>
      <c r="M25" s="59">
        <v>1463</v>
      </c>
      <c r="N25" s="42">
        <v>42832</v>
      </c>
      <c r="O25" s="45" t="s">
        <v>29</v>
      </c>
      <c r="Q25" s="60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5" customFormat="1" ht="25.05" customHeight="1">
      <c r="A26" s="66">
        <v>13</v>
      </c>
      <c r="B26" s="51">
        <v>8</v>
      </c>
      <c r="C26" s="61" t="s">
        <v>53</v>
      </c>
      <c r="D26" s="59">
        <v>4425.8900000000003</v>
      </c>
      <c r="E26" s="59">
        <v>6222.78</v>
      </c>
      <c r="F26" s="44">
        <f t="shared" ref="F26:F31" si="2">(D26-E26)/E26</f>
        <v>-0.28876000758503428</v>
      </c>
      <c r="G26" s="59">
        <v>837</v>
      </c>
      <c r="H26" s="38">
        <v>34</v>
      </c>
      <c r="I26" s="38">
        <f t="shared" si="1"/>
        <v>24.617647058823529</v>
      </c>
      <c r="J26" s="38">
        <v>6</v>
      </c>
      <c r="K26" s="38">
        <v>4</v>
      </c>
      <c r="L26" s="59">
        <v>51140.33</v>
      </c>
      <c r="M26" s="59">
        <v>10015</v>
      </c>
      <c r="N26" s="42">
        <v>42811</v>
      </c>
      <c r="O26" s="45" t="s">
        <v>29</v>
      </c>
      <c r="Q26" s="60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5" customFormat="1" ht="25.05" customHeight="1">
      <c r="A27" s="63">
        <v>14</v>
      </c>
      <c r="B27" s="51">
        <v>7</v>
      </c>
      <c r="C27" s="61" t="s">
        <v>55</v>
      </c>
      <c r="D27" s="59">
        <v>4095</v>
      </c>
      <c r="E27" s="59">
        <v>8722.83</v>
      </c>
      <c r="F27" s="44">
        <f t="shared" si="2"/>
        <v>-0.53054226667262805</v>
      </c>
      <c r="G27" s="59">
        <v>753</v>
      </c>
      <c r="H27" s="38">
        <v>33</v>
      </c>
      <c r="I27" s="38">
        <f t="shared" si="1"/>
        <v>22.818181818181817</v>
      </c>
      <c r="J27" s="38">
        <v>6</v>
      </c>
      <c r="K27" s="38">
        <v>3</v>
      </c>
      <c r="L27" s="59">
        <v>35106.74</v>
      </c>
      <c r="M27" s="59">
        <v>6688</v>
      </c>
      <c r="N27" s="42">
        <v>42818</v>
      </c>
      <c r="O27" s="45" t="s">
        <v>32</v>
      </c>
      <c r="Q27" s="60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5" customFormat="1" ht="25.05" customHeight="1">
      <c r="A28" s="63">
        <v>15</v>
      </c>
      <c r="B28" s="51">
        <v>6</v>
      </c>
      <c r="C28" s="61" t="s">
        <v>58</v>
      </c>
      <c r="D28" s="59">
        <v>3469.59</v>
      </c>
      <c r="E28" s="59">
        <v>8765.01</v>
      </c>
      <c r="F28" s="44">
        <f t="shared" si="2"/>
        <v>-0.60415447329780569</v>
      </c>
      <c r="G28" s="59">
        <v>725</v>
      </c>
      <c r="H28" s="38">
        <v>51</v>
      </c>
      <c r="I28" s="38">
        <f t="shared" si="1"/>
        <v>14.215686274509803</v>
      </c>
      <c r="J28" s="38">
        <v>5</v>
      </c>
      <c r="K28" s="38">
        <v>2</v>
      </c>
      <c r="L28" s="59">
        <v>12240.6</v>
      </c>
      <c r="M28" s="59">
        <v>2526</v>
      </c>
      <c r="N28" s="42">
        <v>42825</v>
      </c>
      <c r="O28" s="45" t="s">
        <v>28</v>
      </c>
      <c r="Q28" s="60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5" customFormat="1" ht="25.05" customHeight="1">
      <c r="A29" s="66">
        <v>16</v>
      </c>
      <c r="B29" s="51">
        <v>9</v>
      </c>
      <c r="C29" s="61" t="s">
        <v>46</v>
      </c>
      <c r="D29" s="59">
        <v>2583.85</v>
      </c>
      <c r="E29" s="59">
        <v>4709.67</v>
      </c>
      <c r="F29" s="44">
        <f t="shared" si="2"/>
        <v>-0.45137345079379237</v>
      </c>
      <c r="G29" s="59">
        <v>482</v>
      </c>
      <c r="H29" s="38">
        <v>19</v>
      </c>
      <c r="I29" s="38">
        <f t="shared" si="1"/>
        <v>25.368421052631579</v>
      </c>
      <c r="J29" s="38">
        <v>5</v>
      </c>
      <c r="K29" s="38">
        <v>6</v>
      </c>
      <c r="L29" s="59">
        <v>90292.88</v>
      </c>
      <c r="M29" s="59">
        <v>18191</v>
      </c>
      <c r="N29" s="42">
        <v>42797</v>
      </c>
      <c r="O29" s="45" t="s">
        <v>29</v>
      </c>
      <c r="Q29" s="60"/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5" customFormat="1" ht="25.05" customHeight="1">
      <c r="A30" s="63">
        <v>17</v>
      </c>
      <c r="B30" s="51">
        <v>17</v>
      </c>
      <c r="C30" s="61" t="s">
        <v>39</v>
      </c>
      <c r="D30" s="59">
        <v>1385.13</v>
      </c>
      <c r="E30" s="59">
        <v>428.36</v>
      </c>
      <c r="F30" s="44">
        <f t="shared" si="2"/>
        <v>2.2335652255112524</v>
      </c>
      <c r="G30" s="59">
        <v>313</v>
      </c>
      <c r="H30" s="38">
        <v>14</v>
      </c>
      <c r="I30" s="38">
        <f t="shared" si="1"/>
        <v>22.357142857142858</v>
      </c>
      <c r="J30" s="38">
        <v>2</v>
      </c>
      <c r="K30" s="38">
        <v>13</v>
      </c>
      <c r="L30" s="59">
        <v>276304.36</v>
      </c>
      <c r="M30" s="59">
        <v>65710</v>
      </c>
      <c r="N30" s="42">
        <v>42382</v>
      </c>
      <c r="O30" s="45" t="s">
        <v>28</v>
      </c>
      <c r="Q30" s="60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5" customFormat="1" ht="25.05" customHeight="1">
      <c r="A31" s="63">
        <v>18</v>
      </c>
      <c r="B31" s="51">
        <v>11</v>
      </c>
      <c r="C31" s="61" t="s">
        <v>50</v>
      </c>
      <c r="D31" s="59">
        <v>1366.72</v>
      </c>
      <c r="E31" s="59">
        <v>3252.08</v>
      </c>
      <c r="F31" s="44">
        <f t="shared" si="2"/>
        <v>-0.57973973579985727</v>
      </c>
      <c r="G31" s="59">
        <v>247</v>
      </c>
      <c r="H31" s="38">
        <v>6</v>
      </c>
      <c r="I31" s="38">
        <f t="shared" si="1"/>
        <v>41.166666666666664</v>
      </c>
      <c r="J31" s="38">
        <v>2</v>
      </c>
      <c r="K31" s="38">
        <v>6</v>
      </c>
      <c r="L31" s="59">
        <v>125046.98</v>
      </c>
      <c r="M31" s="59">
        <v>23771</v>
      </c>
      <c r="N31" s="42">
        <v>42797</v>
      </c>
      <c r="O31" s="45" t="s">
        <v>29</v>
      </c>
      <c r="Q31" s="60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5" customFormat="1" ht="25.05" customHeight="1">
      <c r="A32" s="66">
        <v>19</v>
      </c>
      <c r="B32" s="51">
        <v>15</v>
      </c>
      <c r="C32" s="61" t="s">
        <v>73</v>
      </c>
      <c r="D32" s="59">
        <v>1164.98</v>
      </c>
      <c r="E32" s="59" t="s">
        <v>31</v>
      </c>
      <c r="F32" s="44" t="s">
        <v>31</v>
      </c>
      <c r="G32" s="59">
        <v>222</v>
      </c>
      <c r="H32" s="38">
        <v>1</v>
      </c>
      <c r="I32" s="38">
        <f t="shared" si="1"/>
        <v>222</v>
      </c>
      <c r="J32" s="38">
        <v>1</v>
      </c>
      <c r="K32" s="38" t="s">
        <v>31</v>
      </c>
      <c r="L32" s="59">
        <v>1164.98</v>
      </c>
      <c r="M32" s="59">
        <v>222</v>
      </c>
      <c r="N32" s="42" t="s">
        <v>41</v>
      </c>
      <c r="O32" s="45" t="s">
        <v>28</v>
      </c>
      <c r="Q32" s="60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5" customFormat="1" ht="25.05" customHeight="1">
      <c r="A33" s="63">
        <v>20</v>
      </c>
      <c r="B33" s="51">
        <v>16</v>
      </c>
      <c r="C33" s="61" t="s">
        <v>42</v>
      </c>
      <c r="D33" s="59">
        <v>309.39</v>
      </c>
      <c r="E33" s="59">
        <v>621.29</v>
      </c>
      <c r="F33" s="44">
        <f t="shared" ref="F33:F41" si="3">(D33-E33)/E33</f>
        <v>-0.50201999066458491</v>
      </c>
      <c r="G33" s="59">
        <v>75</v>
      </c>
      <c r="H33" s="38">
        <v>7</v>
      </c>
      <c r="I33" s="38">
        <f t="shared" si="1"/>
        <v>10.714285714285714</v>
      </c>
      <c r="J33" s="38">
        <v>4</v>
      </c>
      <c r="K33" s="38">
        <v>9</v>
      </c>
      <c r="L33" s="59">
        <v>202096.05</v>
      </c>
      <c r="M33" s="59">
        <v>45526</v>
      </c>
      <c r="N33" s="42">
        <v>42776</v>
      </c>
      <c r="O33" s="45" t="s">
        <v>32</v>
      </c>
      <c r="Q33" s="60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5" customFormat="1" ht="25.05" customHeight="1">
      <c r="A34" s="63">
        <v>21</v>
      </c>
      <c r="B34" s="51">
        <v>18</v>
      </c>
      <c r="C34" s="61" t="s">
        <v>47</v>
      </c>
      <c r="D34" s="59">
        <v>281.7</v>
      </c>
      <c r="E34" s="59">
        <v>395.05</v>
      </c>
      <c r="F34" s="44">
        <f t="shared" si="3"/>
        <v>-0.28692570560688524</v>
      </c>
      <c r="G34" s="59">
        <v>48</v>
      </c>
      <c r="H34" s="38">
        <v>2</v>
      </c>
      <c r="I34" s="38">
        <f t="shared" si="1"/>
        <v>24</v>
      </c>
      <c r="J34" s="38">
        <v>1</v>
      </c>
      <c r="K34" s="38">
        <v>7</v>
      </c>
      <c r="L34" s="59">
        <v>113903.12</v>
      </c>
      <c r="M34" s="59">
        <v>23039</v>
      </c>
      <c r="N34" s="42">
        <v>42790</v>
      </c>
      <c r="O34" s="45" t="s">
        <v>33</v>
      </c>
      <c r="Q34" s="6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5" customFormat="1" ht="25.05" customHeight="1">
      <c r="A35" s="66">
        <v>22</v>
      </c>
      <c r="B35" s="51">
        <v>22</v>
      </c>
      <c r="C35" s="61" t="s">
        <v>49</v>
      </c>
      <c r="D35" s="59">
        <v>231.9</v>
      </c>
      <c r="E35" s="59">
        <v>57</v>
      </c>
      <c r="F35" s="44">
        <f t="shared" si="3"/>
        <v>3.0684210526315789</v>
      </c>
      <c r="G35" s="59">
        <v>50</v>
      </c>
      <c r="H35" s="38">
        <v>1</v>
      </c>
      <c r="I35" s="38">
        <f t="shared" si="1"/>
        <v>50</v>
      </c>
      <c r="J35" s="38">
        <v>1</v>
      </c>
      <c r="K35" s="38">
        <v>5</v>
      </c>
      <c r="L35" s="59">
        <v>34081.089999999997</v>
      </c>
      <c r="M35" s="59">
        <v>6626</v>
      </c>
      <c r="N35" s="42">
        <v>42804</v>
      </c>
      <c r="O35" s="45" t="s">
        <v>36</v>
      </c>
      <c r="Q35" s="60"/>
      <c r="T35" s="47"/>
      <c r="U35" s="47"/>
      <c r="V35" s="47"/>
      <c r="W35" s="41"/>
      <c r="X35" s="47"/>
      <c r="Y35" s="47"/>
      <c r="Z35" s="41"/>
      <c r="AA35" s="53"/>
      <c r="AB35" s="53"/>
      <c r="AC35" s="53"/>
      <c r="AD35" s="53"/>
    </row>
    <row r="36" spans="1:30" s="55" customFormat="1" ht="25.05" customHeight="1">
      <c r="A36" s="63">
        <v>23</v>
      </c>
      <c r="B36" s="51">
        <v>20</v>
      </c>
      <c r="C36" s="61" t="s">
        <v>62</v>
      </c>
      <c r="D36" s="59">
        <v>67</v>
      </c>
      <c r="E36" s="59">
        <v>75</v>
      </c>
      <c r="F36" s="44">
        <f t="shared" si="3"/>
        <v>-0.10666666666666667</v>
      </c>
      <c r="G36" s="59">
        <v>24</v>
      </c>
      <c r="H36" s="38">
        <v>4</v>
      </c>
      <c r="I36" s="37">
        <f t="shared" si="1"/>
        <v>6</v>
      </c>
      <c r="J36" s="38">
        <v>1</v>
      </c>
      <c r="K36" s="38">
        <v>4</v>
      </c>
      <c r="L36" s="59">
        <v>1081.5</v>
      </c>
      <c r="M36" s="59">
        <v>402</v>
      </c>
      <c r="N36" s="42">
        <v>42804</v>
      </c>
      <c r="O36" s="67" t="s">
        <v>61</v>
      </c>
      <c r="Q36" s="60"/>
      <c r="T36" s="47"/>
      <c r="U36" s="47"/>
      <c r="V36" s="47"/>
      <c r="W36" s="41"/>
      <c r="X36" s="47"/>
      <c r="Y36" s="47"/>
      <c r="Z36" s="41"/>
      <c r="AA36" s="53"/>
      <c r="AB36" s="53"/>
      <c r="AC36" s="53"/>
      <c r="AD36" s="53"/>
    </row>
    <row r="37" spans="1:30" s="55" customFormat="1" ht="25.05" customHeight="1">
      <c r="A37" s="66">
        <v>24</v>
      </c>
      <c r="B37" s="51">
        <v>21</v>
      </c>
      <c r="C37" s="61" t="s">
        <v>45</v>
      </c>
      <c r="D37" s="59">
        <v>38.799999999999997</v>
      </c>
      <c r="E37" s="59">
        <v>66</v>
      </c>
      <c r="F37" s="44">
        <f t="shared" si="3"/>
        <v>-0.41212121212121217</v>
      </c>
      <c r="G37" s="59">
        <v>8</v>
      </c>
      <c r="H37" s="38">
        <v>1</v>
      </c>
      <c r="I37" s="38">
        <f t="shared" si="1"/>
        <v>8</v>
      </c>
      <c r="J37" s="38">
        <v>1</v>
      </c>
      <c r="K37" s="38">
        <v>7</v>
      </c>
      <c r="L37" s="59">
        <v>48695.85</v>
      </c>
      <c r="M37" s="59">
        <v>10000</v>
      </c>
      <c r="N37" s="42">
        <v>42790</v>
      </c>
      <c r="O37" s="45" t="s">
        <v>29</v>
      </c>
      <c r="Q37" s="60"/>
      <c r="T37" s="47"/>
      <c r="U37" s="47"/>
      <c r="V37" s="47"/>
      <c r="W37" s="41"/>
      <c r="X37" s="47"/>
      <c r="Y37" s="47"/>
      <c r="Z37" s="41"/>
      <c r="AA37" s="53"/>
      <c r="AB37" s="53"/>
      <c r="AC37" s="53"/>
      <c r="AD37" s="53"/>
    </row>
    <row r="38" spans="1:30" s="55" customFormat="1" ht="25.05" customHeight="1">
      <c r="A38" s="63">
        <v>25</v>
      </c>
      <c r="B38" s="51">
        <v>27</v>
      </c>
      <c r="C38" s="61" t="s">
        <v>76</v>
      </c>
      <c r="D38" s="59">
        <v>20</v>
      </c>
      <c r="E38" s="59" t="s">
        <v>31</v>
      </c>
      <c r="F38" s="44" t="s">
        <v>31</v>
      </c>
      <c r="G38" s="59">
        <v>7</v>
      </c>
      <c r="H38" s="38">
        <v>1</v>
      </c>
      <c r="I38" s="38">
        <f>G38/H38</f>
        <v>7</v>
      </c>
      <c r="J38" s="38">
        <v>1</v>
      </c>
      <c r="K38" s="38">
        <v>2</v>
      </c>
      <c r="L38" s="59">
        <v>191.5</v>
      </c>
      <c r="M38" s="59">
        <v>65</v>
      </c>
      <c r="N38" s="42">
        <v>42804</v>
      </c>
      <c r="O38" s="67" t="s">
        <v>61</v>
      </c>
      <c r="Q38" s="60"/>
      <c r="T38" s="47"/>
      <c r="U38" s="47"/>
      <c r="V38" s="47"/>
      <c r="W38" s="41"/>
      <c r="X38" s="47"/>
      <c r="Y38" s="47"/>
      <c r="Z38" s="41"/>
      <c r="AA38" s="53"/>
      <c r="AB38" s="53"/>
      <c r="AC38" s="53"/>
      <c r="AD38" s="53"/>
    </row>
    <row r="39" spans="1:30" s="55" customFormat="1" ht="25.05" customHeight="1">
      <c r="A39" s="66">
        <v>26</v>
      </c>
      <c r="B39" s="51">
        <v>12</v>
      </c>
      <c r="C39" s="61" t="s">
        <v>54</v>
      </c>
      <c r="D39" s="59"/>
      <c r="E39" s="59">
        <v>2239</v>
      </c>
      <c r="F39" s="44">
        <f t="shared" si="3"/>
        <v>-1</v>
      </c>
      <c r="G39" s="59"/>
      <c r="H39" s="38"/>
      <c r="I39" s="38" t="s">
        <v>31</v>
      </c>
      <c r="J39" s="38">
        <v>2</v>
      </c>
      <c r="K39" s="38">
        <v>4</v>
      </c>
      <c r="L39" s="59">
        <v>18213</v>
      </c>
      <c r="M39" s="59">
        <v>3487</v>
      </c>
      <c r="N39" s="42">
        <v>42811</v>
      </c>
      <c r="O39" s="68" t="s">
        <v>38</v>
      </c>
      <c r="P39" s="60" t="s">
        <v>75</v>
      </c>
      <c r="Q39" s="60"/>
      <c r="T39" s="47"/>
      <c r="U39" s="47"/>
      <c r="V39" s="47"/>
      <c r="W39" s="41"/>
      <c r="X39" s="47"/>
      <c r="Y39" s="47"/>
      <c r="Z39" s="41"/>
      <c r="AA39" s="53"/>
      <c r="AB39" s="53"/>
      <c r="AC39" s="53"/>
      <c r="AD39" s="53"/>
    </row>
    <row r="40" spans="1:30" s="55" customFormat="1" ht="25.05" customHeight="1">
      <c r="A40" s="63">
        <v>27</v>
      </c>
      <c r="B40" s="51">
        <v>14</v>
      </c>
      <c r="C40" s="64" t="s">
        <v>51</v>
      </c>
      <c r="D40" s="59"/>
      <c r="E40" s="59">
        <v>1854</v>
      </c>
      <c r="F40" s="44">
        <f t="shared" si="3"/>
        <v>-1</v>
      </c>
      <c r="G40" s="59"/>
      <c r="H40" s="59"/>
      <c r="I40" s="38" t="s">
        <v>31</v>
      </c>
      <c r="J40" s="59">
        <v>9</v>
      </c>
      <c r="K40" s="59">
        <v>5</v>
      </c>
      <c r="L40" s="59">
        <v>89794</v>
      </c>
      <c r="M40" s="59">
        <v>21105</v>
      </c>
      <c r="N40" s="65">
        <v>42804</v>
      </c>
      <c r="O40" s="68" t="s">
        <v>38</v>
      </c>
      <c r="P40" s="60" t="s">
        <v>75</v>
      </c>
      <c r="Q40" s="60"/>
      <c r="T40" s="47"/>
      <c r="U40" s="47"/>
      <c r="V40" s="47"/>
      <c r="W40" s="41"/>
      <c r="X40" s="47"/>
      <c r="Y40" s="47"/>
      <c r="Z40" s="41"/>
      <c r="AA40" s="53"/>
      <c r="AB40" s="53"/>
      <c r="AC40" s="53"/>
      <c r="AD40" s="53"/>
    </row>
    <row r="41" spans="1:30" s="55" customFormat="1" ht="22.2" customHeight="1">
      <c r="A41" s="11"/>
      <c r="B41" s="50"/>
      <c r="C41" s="24" t="s">
        <v>77</v>
      </c>
      <c r="D41" s="12">
        <f>SUM(D22:D40)</f>
        <v>350779.57000000007</v>
      </c>
      <c r="E41" s="12">
        <f>SUM(E22:E40)</f>
        <v>194160.87999999998</v>
      </c>
      <c r="F41" s="46">
        <f t="shared" si="3"/>
        <v>0.8066439027264406</v>
      </c>
      <c r="G41" s="12">
        <f>SUM(G22:G40)</f>
        <v>71726</v>
      </c>
      <c r="H41" s="31"/>
      <c r="I41" s="37"/>
      <c r="J41" s="31"/>
      <c r="K41" s="34"/>
      <c r="L41" s="49"/>
      <c r="M41" s="30"/>
      <c r="N41" s="9"/>
      <c r="O41" s="10"/>
      <c r="T41" s="47"/>
      <c r="U41" s="47"/>
      <c r="V41" s="47"/>
      <c r="W41" s="41"/>
      <c r="X41" s="47"/>
      <c r="Y41" s="47"/>
      <c r="Z41" s="41"/>
    </row>
    <row r="43" spans="1:30" s="55" customFormat="1" ht="25.05" customHeight="1">
      <c r="A43" s="58"/>
      <c r="B43" s="62"/>
      <c r="C43" s="60" t="s">
        <v>74</v>
      </c>
      <c r="S43" s="47"/>
      <c r="T43" s="47"/>
      <c r="U43" s="47"/>
      <c r="V43" s="41"/>
      <c r="W43" s="47"/>
      <c r="X43" s="47"/>
      <c r="Y43" s="41"/>
    </row>
    <row r="44" spans="1:30" s="36" customFormat="1" ht="24.9" customHeight="1">
      <c r="A44" s="58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Q44"/>
      <c r="T44" s="41"/>
      <c r="U44" s="41"/>
      <c r="V44" s="41"/>
      <c r="W44" s="41"/>
      <c r="X44" s="41"/>
      <c r="Y44" s="41"/>
    </row>
    <row r="45" spans="1:30" s="36" customFormat="1" ht="10.199999999999999" customHeight="1">
      <c r="A45" s="5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/>
      <c r="Q45"/>
      <c r="R45"/>
      <c r="T45" s="41"/>
      <c r="U45" s="41"/>
      <c r="V45" s="41"/>
      <c r="W45" s="41"/>
      <c r="X45" s="41"/>
      <c r="Y45" s="41"/>
    </row>
    <row r="46" spans="1:30" ht="22.8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U46" s="25"/>
      <c r="V46"/>
    </row>
    <row r="47" spans="1:30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U47" s="25"/>
      <c r="V47"/>
    </row>
    <row r="48" spans="1:30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1" spans="1: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s="55" customFormat="1">
      <c r="C54" s="57" t="s">
        <v>35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55" customFormat="1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7" spans="1:15" s="56" customFormat="1" ht="37.200000000000003" customHeight="1"/>
    <row r="58" spans="1:15">
      <c r="F58" s="52"/>
      <c r="G58" s="52"/>
      <c r="H58" s="52"/>
    </row>
    <row r="59" spans="1:15">
      <c r="F59" s="52"/>
      <c r="G59" s="52"/>
      <c r="H59" s="52"/>
    </row>
    <row r="60" spans="1:15">
      <c r="F60" s="52"/>
      <c r="G60" s="52"/>
      <c r="H60" s="52"/>
    </row>
    <row r="61" spans="1:15">
      <c r="F61" s="52"/>
      <c r="G61" s="52"/>
      <c r="H61" s="52"/>
    </row>
    <row r="62" spans="1:15">
      <c r="F62" s="52"/>
      <c r="G62" s="52"/>
      <c r="H62" s="52"/>
    </row>
    <row r="63" spans="1:15">
      <c r="F63" s="52"/>
      <c r="G63" s="52"/>
      <c r="H63" s="52"/>
    </row>
    <row r="64" spans="1:15">
      <c r="F64" s="52"/>
      <c r="G64" s="52"/>
      <c r="H64" s="52"/>
    </row>
    <row r="65" spans="1:30">
      <c r="F65" s="52"/>
      <c r="G65" s="52"/>
      <c r="H65" s="52"/>
    </row>
    <row r="66" spans="1:30">
      <c r="F66" s="52"/>
      <c r="G66" s="52"/>
      <c r="H66" s="52"/>
    </row>
    <row r="67" spans="1:30">
      <c r="F67" s="52"/>
      <c r="G67" s="52"/>
      <c r="H67" s="52"/>
    </row>
    <row r="68" spans="1:30">
      <c r="F68" s="52"/>
      <c r="G68" s="52"/>
      <c r="H68" s="52"/>
    </row>
    <row r="69" spans="1:30">
      <c r="F69" s="52"/>
      <c r="G69" s="52"/>
      <c r="H69" s="52"/>
    </row>
    <row r="70" spans="1:30">
      <c r="F70" s="52"/>
      <c r="G70" s="52"/>
      <c r="H70" s="52"/>
    </row>
    <row r="71" spans="1:30" s="55" customFormat="1" ht="25.05" customHeight="1">
      <c r="A71" s="11"/>
      <c r="B71" s="11"/>
      <c r="C71" s="24" t="s">
        <v>34</v>
      </c>
      <c r="D71" s="12">
        <f>SUM(D36:D40)</f>
        <v>125.8</v>
      </c>
      <c r="E71" s="12">
        <f>SUM(E36:E40)</f>
        <v>4234</v>
      </c>
      <c r="F71" s="46">
        <f>(D71-E71)/E71</f>
        <v>-0.97028814359943316</v>
      </c>
      <c r="G71" s="12">
        <f>SUM(G36:G40)</f>
        <v>39</v>
      </c>
      <c r="H71" s="31"/>
      <c r="I71" s="37"/>
      <c r="J71" s="31"/>
      <c r="K71" s="8"/>
      <c r="L71" s="7"/>
      <c r="M71" s="30"/>
      <c r="N71" s="9"/>
      <c r="O71" s="10"/>
      <c r="T71" s="47"/>
      <c r="U71" s="47"/>
      <c r="V71" s="47"/>
      <c r="W71" s="41"/>
      <c r="X71" s="47"/>
      <c r="Y71" s="47"/>
      <c r="Z71" s="41"/>
      <c r="AA71" s="53"/>
      <c r="AB71" s="53"/>
      <c r="AC71" s="53"/>
      <c r="AD71" s="53"/>
    </row>
    <row r="72" spans="1:30" s="55" customFormat="1" ht="12" customHeight="1">
      <c r="A72" s="13"/>
      <c r="B72" s="13"/>
      <c r="C72" s="14"/>
      <c r="D72" s="16"/>
      <c r="E72" s="17"/>
      <c r="F72" s="48"/>
      <c r="G72" s="15"/>
      <c r="H72" s="19"/>
      <c r="I72" s="20"/>
      <c r="J72" s="19"/>
      <c r="K72" s="21"/>
      <c r="L72" s="16"/>
      <c r="M72" s="15"/>
      <c r="N72" s="22"/>
      <c r="O72" s="23"/>
      <c r="T72" s="47"/>
      <c r="U72" s="47"/>
      <c r="V72" s="47"/>
      <c r="W72" s="41"/>
      <c r="X72" s="47"/>
      <c r="Y72" s="47"/>
      <c r="Z72" s="41"/>
    </row>
    <row r="73" spans="1:30">
      <c r="F73" s="52"/>
      <c r="G73" s="52"/>
      <c r="H73" s="52"/>
    </row>
    <row r="74" spans="1:30">
      <c r="F74" s="52"/>
      <c r="G74" s="52"/>
      <c r="H74" s="52"/>
    </row>
    <row r="75" spans="1:30">
      <c r="F75" s="52"/>
      <c r="G75" s="52"/>
      <c r="H75" s="52"/>
    </row>
    <row r="76" spans="1:30">
      <c r="F76" s="52"/>
      <c r="G76" s="52"/>
      <c r="H76" s="52"/>
    </row>
    <row r="77" spans="1:30">
      <c r="F77" s="52"/>
      <c r="G77" s="52"/>
      <c r="H77" s="52"/>
    </row>
    <row r="78" spans="1:30">
      <c r="F78" s="52"/>
      <c r="G78" s="52"/>
      <c r="H78" s="52"/>
    </row>
    <row r="79" spans="1:30">
      <c r="F79" s="52"/>
      <c r="G79" s="52"/>
      <c r="H79" s="52"/>
    </row>
  </sheetData>
  <sortState ref="A12:AD40">
    <sortCondition descending="1" ref="D12:D40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2017-04-14T11:56:32Z</dcterms:modified>
</cp:coreProperties>
</file>